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drawings/drawing4.xml" ContentType="application/vnd.openxmlformats-officedocument.drawing+xml"/>
  <Override PartName="/xl/ctrlProps/ctrlProp42.xml" ContentType="application/vnd.ms-excel.controlproperties+xml"/>
  <Override PartName="/xl/ctrlProps/ctrlProp43.xml" ContentType="application/vnd.ms-excel.controlproperties+xml"/>
  <Override PartName="/xl/comments3.xml" ContentType="application/vnd.openxmlformats-officedocument.spreadsheetml.comments+xml"/>
  <Override PartName="/xl/drawings/drawing5.xml" ContentType="application/vnd.openxmlformats-officedocument.drawing+xml"/>
  <Override PartName="/xl/drawings/drawing6.xml" ContentType="application/vnd.openxmlformats-officedocument.drawing+xml"/>
  <Override PartName="/xl/comments4.xml" ContentType="application/vnd.openxmlformats-officedocument.spreadsheetml.comments+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trlProps/ctrlProp44.xml" ContentType="application/vnd.ms-excel.controlproperties+xml"/>
  <Override PartName="/xl/ctrlProps/ctrlProp45.xml" ContentType="application/vnd.ms-excel.controlproperties+xml"/>
  <Override PartName="/xl/drawings/drawing10.xml" ContentType="application/vnd.openxmlformats-officedocument.drawing+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omments5.xml" ContentType="application/vnd.openxmlformats-officedocument.spreadsheetml.comments+xml"/>
  <Override PartName="/xl/drawings/drawing11.xml" ContentType="application/vnd.openxmlformats-officedocument.drawing+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omments6.xml" ContentType="application/vnd.openxmlformats-officedocument.spreadsheetml.comments+xml"/>
  <Override PartName="/xl/drawings/drawing12.xml" ContentType="application/vnd.openxmlformats-officedocument.drawing+xml"/>
  <Override PartName="/xl/drawings/drawing13.xml" ContentType="application/vnd.openxmlformats-officedocument.drawing+xml"/>
  <Override PartName="/xl/comments7.xml" ContentType="application/vnd.openxmlformats-officedocument.spreadsheetml.comments+xml"/>
  <Override PartName="/xl/drawings/drawing14.xml" ContentType="application/vnd.openxmlformats-officedocument.drawing+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omments8.xml" ContentType="application/vnd.openxmlformats-officedocument.spreadsheetml.comments+xml"/>
  <Override PartName="/xl/drawings/drawing15.xml" ContentType="application/vnd.openxmlformats-officedocument.drawing+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drawings/drawing1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0" yWindow="1350" windowWidth="11400" windowHeight="6315" tabRatio="921" activeTab="10"/>
  </bookViews>
  <sheets>
    <sheet name="INTRO" sheetId="1" r:id="rId1"/>
    <sheet name="PSW" sheetId="43" r:id="rId2"/>
    <sheet name="APPEARANCE" sheetId="30" r:id="rId3"/>
    <sheet name="DC APPEARANCE" sheetId="47" r:id="rId4"/>
    <sheet name="DIMENSIONAL" sheetId="27" r:id="rId5"/>
    <sheet name="MATERIAL" sheetId="28" r:id="rId6"/>
    <sheet name="PERFORMANCE" sheetId="29" r:id="rId7"/>
    <sheet name="GR&amp;R VAR" sheetId="35" r:id="rId8"/>
    <sheet name="GR&amp;R ATT" sheetId="31" r:id="rId9"/>
    <sheet name="DFMEA" sheetId="95" r:id="rId10"/>
    <sheet name="PFMEA" sheetId="100" r:id="rId11"/>
    <sheet name="FMEA RPN Tables" sheetId="55" r:id="rId12"/>
    <sheet name="FLOW" sheetId="17" r:id="rId13"/>
    <sheet name="CPLAN" sheetId="22" r:id="rId14"/>
    <sheet name="OTHER" sheetId="86" r:id="rId15"/>
    <sheet name="Bulk Material Interim" sheetId="101" r:id="rId16"/>
    <sheet name="Module1" sheetId="46" state="veryHidden" r:id="rId17"/>
  </sheets>
  <definedNames>
    <definedName name="_xlnm.Print_Area" localSheetId="2">APPEARANCE!$A$1:$Z$43</definedName>
    <definedName name="_xlnm.Print_Area" localSheetId="13">CPLAN!$A$1:$O$43</definedName>
    <definedName name="_xlnm.Print_Area" localSheetId="3">'DC APPEARANCE'!$A$1:$T$39</definedName>
    <definedName name="_xlnm.Print_Area" localSheetId="9">DFMEA!$A$1:$S$52</definedName>
    <definedName name="_xlnm.Print_Area" localSheetId="4">DIMENSIONAL!$A$1:$M$51</definedName>
    <definedName name="_xlnm.Print_Area" localSheetId="12">FLOW!$A$1:$K$50</definedName>
    <definedName name="_xlnm.Print_Area" localSheetId="11">'FMEA RPN Tables'!$A$1:$I$45</definedName>
    <definedName name="_xlnm.Print_Area" localSheetId="8">'GR&amp;R ATT'!$A$1:$J$48</definedName>
    <definedName name="_xlnm.Print_Area" localSheetId="7">'GR&amp;R VAR'!$P$1:$AA$47</definedName>
    <definedName name="_xlnm.Print_Area" localSheetId="0">INTRO!$A$1:$F$45</definedName>
    <definedName name="_xlnm.Print_Area" localSheetId="5">MATERIAL!$A$1:$L$53</definedName>
    <definedName name="_xlnm.Print_Area" localSheetId="14">OTHER!$A$1:$L$35</definedName>
    <definedName name="_xlnm.Print_Area" localSheetId="6">PERFORMANCE!$A$1:$L$52</definedName>
    <definedName name="_xlnm.Print_Area" localSheetId="10">PFMEA!$A$1:$T$130</definedName>
    <definedName name="_xlnm.Print_Area" localSheetId="1">PSW!$A$1:$T$80</definedName>
    <definedName name="_xlnm.Print_Titles" localSheetId="13">CPLAN!$6:$19</definedName>
    <definedName name="_xlnm.Print_Titles" localSheetId="9">DFMEA!$6:$21</definedName>
    <definedName name="_xlnm.Print_Titles" localSheetId="4">DIMENSIONAL!$6:$10</definedName>
    <definedName name="_xlnm.Print_Titles" localSheetId="12">FLOW!$5:$11</definedName>
    <definedName name="_xlnm.Print_Titles" localSheetId="5">MATERIAL!$5:$11</definedName>
    <definedName name="_xlnm.Print_Titles" localSheetId="6">PERFORMANCE!$6:$11</definedName>
    <definedName name="_xlnm.Print_Titles" localSheetId="10">PFMEA!$6:$21</definedName>
  </definedNames>
  <calcPr calcId="145621"/>
</workbook>
</file>

<file path=xl/calcChain.xml><?xml version="1.0" encoding="utf-8"?>
<calcChain xmlns="http://schemas.openxmlformats.org/spreadsheetml/2006/main">
  <c r="U12" i="30" l="1"/>
  <c r="S12" i="30"/>
  <c r="N12" i="30"/>
  <c r="N11" i="30"/>
  <c r="X12" i="30"/>
  <c r="R10" i="30"/>
  <c r="D12" i="30"/>
  <c r="D10" i="30"/>
  <c r="W8" i="30"/>
  <c r="D8" i="30"/>
  <c r="I9" i="47"/>
  <c r="C9" i="47"/>
  <c r="N8" i="47"/>
  <c r="N7" i="47"/>
  <c r="I7" i="47"/>
  <c r="S51" i="95"/>
  <c r="L51" i="95"/>
  <c r="S50" i="95"/>
  <c r="L50" i="95"/>
  <c r="S49" i="95"/>
  <c r="L49" i="95"/>
  <c r="S48" i="95"/>
  <c r="L48" i="95"/>
  <c r="S47" i="95"/>
  <c r="L47" i="95"/>
  <c r="S46" i="95"/>
  <c r="L46" i="95"/>
  <c r="S45" i="95"/>
  <c r="L45" i="95"/>
  <c r="S44" i="95"/>
  <c r="L44" i="95"/>
  <c r="S43" i="95"/>
  <c r="L43" i="95"/>
  <c r="S42" i="95"/>
  <c r="L42" i="95"/>
  <c r="S41" i="95"/>
  <c r="L41" i="95"/>
  <c r="S40" i="95"/>
  <c r="L40" i="95"/>
  <c r="S39" i="95"/>
  <c r="L39" i="95"/>
  <c r="S38" i="95"/>
  <c r="L38" i="95"/>
  <c r="S37" i="95"/>
  <c r="L37" i="95"/>
  <c r="S36" i="95"/>
  <c r="L36" i="95"/>
  <c r="S35" i="95"/>
  <c r="L35" i="95"/>
  <c r="S34" i="95"/>
  <c r="L34" i="95"/>
  <c r="S33" i="95"/>
  <c r="L33" i="95"/>
  <c r="S32" i="95"/>
  <c r="L32" i="95"/>
  <c r="S31" i="95"/>
  <c r="L31" i="95"/>
  <c r="S30" i="95"/>
  <c r="L30" i="95"/>
  <c r="S29" i="95"/>
  <c r="L29" i="95"/>
  <c r="S28" i="95"/>
  <c r="L28" i="95"/>
  <c r="S27" i="95"/>
  <c r="L27" i="95"/>
  <c r="S26" i="95"/>
  <c r="L26" i="95"/>
  <c r="S25" i="95"/>
  <c r="L25" i="95"/>
  <c r="S24" i="95"/>
  <c r="L24" i="95"/>
  <c r="S23" i="95"/>
  <c r="L23" i="95"/>
  <c r="S22" i="95"/>
  <c r="L22" i="95"/>
  <c r="O8" i="95"/>
  <c r="H10" i="95"/>
  <c r="D12" i="95"/>
  <c r="C10" i="95"/>
  <c r="E8" i="95"/>
  <c r="C8" i="95"/>
  <c r="K8" i="27"/>
  <c r="D7" i="27"/>
  <c r="D6" i="27"/>
  <c r="I7" i="27"/>
  <c r="I6" i="27"/>
  <c r="J8" i="17"/>
  <c r="C9" i="17"/>
  <c r="E7" i="17"/>
  <c r="B8" i="31"/>
  <c r="B10" i="31"/>
  <c r="G19" i="31"/>
  <c r="G20" i="31" s="1"/>
  <c r="G21" i="31" s="1"/>
  <c r="G22" i="31" s="1"/>
  <c r="G23" i="31" s="1"/>
  <c r="G24" i="31" s="1"/>
  <c r="G25" i="31" s="1"/>
  <c r="G26" i="31" s="1"/>
  <c r="G27" i="31" s="1"/>
  <c r="G28" i="31" s="1"/>
  <c r="G29" i="31" s="1"/>
  <c r="G30" i="31" s="1"/>
  <c r="G31" i="31" s="1"/>
  <c r="G32" i="31" s="1"/>
  <c r="G33" i="31" s="1"/>
  <c r="G34" i="31" s="1"/>
  <c r="G35" i="31" s="1"/>
  <c r="G36" i="31" s="1"/>
  <c r="G37" i="31" s="1"/>
  <c r="C19" i="31"/>
  <c r="C20" i="31" s="1"/>
  <c r="C21" i="31" s="1"/>
  <c r="C22" i="31" s="1"/>
  <c r="C23" i="31" s="1"/>
  <c r="C24" i="31" s="1"/>
  <c r="C25" i="31" s="1"/>
  <c r="C26" i="31" s="1"/>
  <c r="C27" i="31" s="1"/>
  <c r="C28" i="31" s="1"/>
  <c r="C29" i="31" s="1"/>
  <c r="C30" i="31" s="1"/>
  <c r="C31" i="31" s="1"/>
  <c r="C32" i="31" s="1"/>
  <c r="C33" i="31" s="1"/>
  <c r="C34" i="31" s="1"/>
  <c r="C35" i="31" s="1"/>
  <c r="C36" i="31" s="1"/>
  <c r="C37" i="31" s="1"/>
  <c r="E15" i="35"/>
  <c r="R37" i="35"/>
  <c r="R36" i="35"/>
  <c r="O38" i="35"/>
  <c r="B30" i="35"/>
  <c r="B31" i="35" s="1"/>
  <c r="B32" i="35" s="1"/>
  <c r="B35" i="35" s="1"/>
  <c r="B36" i="35" s="1"/>
  <c r="B37" i="35" s="1"/>
  <c r="B38" i="35" s="1"/>
  <c r="O37" i="35"/>
  <c r="K37" i="35"/>
  <c r="J37" i="35"/>
  <c r="I37" i="35"/>
  <c r="H37" i="35"/>
  <c r="F37" i="35"/>
  <c r="O36" i="35"/>
  <c r="Y35" i="35"/>
  <c r="O35" i="35"/>
  <c r="Y34" i="35"/>
  <c r="O34" i="35"/>
  <c r="M21" i="35"/>
  <c r="M34" i="35" s="1"/>
  <c r="L21" i="35"/>
  <c r="L34" i="35" s="1"/>
  <c r="K21" i="35"/>
  <c r="K34" i="35" s="1"/>
  <c r="J21" i="35"/>
  <c r="J34" i="35" s="1"/>
  <c r="I21" i="35"/>
  <c r="I34" i="35" s="1"/>
  <c r="H21" i="35"/>
  <c r="H34" i="35" s="1"/>
  <c r="G21" i="35"/>
  <c r="G34" i="35" s="1"/>
  <c r="F21" i="35"/>
  <c r="F34" i="35" s="1"/>
  <c r="E21" i="35"/>
  <c r="E34" i="35" s="1"/>
  <c r="D21" i="35"/>
  <c r="D34" i="35" s="1"/>
  <c r="R33" i="35"/>
  <c r="O33" i="35"/>
  <c r="R32" i="35"/>
  <c r="D32" i="35"/>
  <c r="O32" i="35" s="1"/>
  <c r="M32" i="35"/>
  <c r="L32" i="35"/>
  <c r="K32" i="35"/>
  <c r="J32" i="35"/>
  <c r="I32" i="35"/>
  <c r="H32" i="35"/>
  <c r="G32" i="35"/>
  <c r="F32" i="35"/>
  <c r="E32" i="35"/>
  <c r="W31" i="35"/>
  <c r="D31" i="35"/>
  <c r="O31" i="35" s="1"/>
  <c r="M31" i="35"/>
  <c r="L31" i="35"/>
  <c r="K31" i="35"/>
  <c r="J31" i="35"/>
  <c r="I31" i="35"/>
  <c r="H31" i="35"/>
  <c r="G31" i="35"/>
  <c r="F31" i="35"/>
  <c r="E31" i="35"/>
  <c r="Y30" i="35"/>
  <c r="O30" i="35"/>
  <c r="Y29" i="35"/>
  <c r="R29" i="35"/>
  <c r="O29" i="35"/>
  <c r="R28" i="35"/>
  <c r="O28" i="35"/>
  <c r="D27" i="35"/>
  <c r="O27" i="35" s="1"/>
  <c r="M27" i="35"/>
  <c r="L27" i="35"/>
  <c r="K27" i="35"/>
  <c r="J27" i="35"/>
  <c r="I27" i="35"/>
  <c r="H27" i="35"/>
  <c r="G27" i="35"/>
  <c r="F27" i="35"/>
  <c r="E27" i="35"/>
  <c r="B25" i="35"/>
  <c r="B26" i="35" s="1"/>
  <c r="B27" i="35" s="1"/>
  <c r="D26" i="35"/>
  <c r="O26" i="35" s="1"/>
  <c r="M26" i="35"/>
  <c r="L26" i="35"/>
  <c r="K26" i="35"/>
  <c r="J26" i="35"/>
  <c r="I26" i="35"/>
  <c r="H26" i="35"/>
  <c r="G26" i="35"/>
  <c r="F26" i="35"/>
  <c r="E26" i="35"/>
  <c r="O25" i="35"/>
  <c r="Y24" i="35"/>
  <c r="R24" i="35"/>
  <c r="O24" i="35"/>
  <c r="Y23" i="35"/>
  <c r="R23" i="35"/>
  <c r="O23" i="35"/>
  <c r="D22" i="35"/>
  <c r="O22" i="35" s="1"/>
  <c r="M22" i="35"/>
  <c r="L22" i="35"/>
  <c r="K22" i="35"/>
  <c r="J22" i="35"/>
  <c r="I22" i="35"/>
  <c r="H22" i="35"/>
  <c r="G22" i="35"/>
  <c r="F22" i="35"/>
  <c r="E22" i="35"/>
  <c r="B20" i="35"/>
  <c r="B21" i="35" s="1"/>
  <c r="B22" i="35" s="1"/>
  <c r="Y20" i="35"/>
  <c r="R20" i="35"/>
  <c r="O20" i="35"/>
  <c r="Y19" i="35"/>
  <c r="R19" i="35"/>
  <c r="O19" i="35"/>
  <c r="O18" i="35"/>
  <c r="Y14" i="35"/>
  <c r="K14" i="35"/>
  <c r="W14" i="35" s="1"/>
  <c r="I14" i="35"/>
  <c r="U14" i="35" s="1"/>
  <c r="G14" i="35"/>
  <c r="S14" i="35" s="1"/>
  <c r="P14" i="35"/>
  <c r="W12" i="35"/>
  <c r="S12" i="35"/>
  <c r="P12" i="35"/>
  <c r="W10" i="35"/>
  <c r="S10" i="35"/>
  <c r="P10" i="35"/>
  <c r="B10" i="35"/>
  <c r="W8" i="35"/>
  <c r="S8" i="35"/>
  <c r="P8" i="35"/>
  <c r="B8" i="35"/>
  <c r="J8" i="29"/>
  <c r="H7" i="29"/>
  <c r="D7" i="29"/>
  <c r="H6" i="29"/>
  <c r="D6" i="29"/>
  <c r="S51" i="100"/>
  <c r="L51" i="100"/>
  <c r="S50" i="100"/>
  <c r="L50" i="100"/>
  <c r="S49" i="100"/>
  <c r="L49" i="100"/>
  <c r="S48" i="100"/>
  <c r="L48" i="100"/>
  <c r="S47" i="100"/>
  <c r="L47" i="100"/>
  <c r="S46" i="100"/>
  <c r="L46" i="100"/>
  <c r="S45" i="100"/>
  <c r="L45" i="100"/>
  <c r="S44" i="100"/>
  <c r="L44" i="100"/>
  <c r="S43" i="100"/>
  <c r="L43" i="100"/>
  <c r="S42" i="100"/>
  <c r="L42" i="100"/>
  <c r="S41" i="100"/>
  <c r="L41" i="100"/>
  <c r="S40" i="100"/>
  <c r="L40" i="100"/>
  <c r="S39" i="100"/>
  <c r="L39" i="100"/>
  <c r="S38" i="100"/>
  <c r="L38" i="100"/>
  <c r="S37" i="100"/>
  <c r="L37" i="100"/>
  <c r="S36" i="100"/>
  <c r="L36" i="100"/>
  <c r="S35" i="100"/>
  <c r="L35" i="100"/>
  <c r="S34" i="100"/>
  <c r="L34" i="100"/>
  <c r="S33" i="100"/>
  <c r="L33" i="100"/>
  <c r="S32" i="100"/>
  <c r="L32" i="100"/>
  <c r="S31" i="100"/>
  <c r="L31" i="100"/>
  <c r="S30" i="100"/>
  <c r="L30" i="100"/>
  <c r="S29" i="100"/>
  <c r="L29" i="100"/>
  <c r="S28" i="100"/>
  <c r="L28" i="100"/>
  <c r="S27" i="100"/>
  <c r="L27" i="100"/>
  <c r="S26" i="100"/>
  <c r="L26" i="100"/>
  <c r="S25" i="100"/>
  <c r="L25" i="100"/>
  <c r="S24" i="100"/>
  <c r="L24" i="100"/>
  <c r="S23" i="100"/>
  <c r="L23" i="100"/>
  <c r="S22" i="100"/>
  <c r="L22" i="100"/>
  <c r="O8" i="100"/>
  <c r="H10" i="100"/>
  <c r="D12" i="100"/>
  <c r="C10" i="100"/>
  <c r="E8" i="100"/>
  <c r="C8" i="100"/>
  <c r="N27" i="43"/>
  <c r="J27" i="43"/>
  <c r="H27" i="43"/>
  <c r="F27" i="43"/>
  <c r="C27" i="43"/>
  <c r="C24" i="43"/>
  <c r="H21" i="43"/>
  <c r="C21" i="43"/>
  <c r="O11" i="43"/>
  <c r="G11" i="43"/>
  <c r="O7" i="43"/>
  <c r="E7" i="43"/>
  <c r="O21" i="35" l="1"/>
</calcChain>
</file>

<file path=xl/comments1.xml><?xml version="1.0" encoding="utf-8"?>
<comments xmlns="http://schemas.openxmlformats.org/spreadsheetml/2006/main">
  <authors>
    <author>Current User</author>
  </authors>
  <commentList>
    <comment ref="B12" authorId="0">
      <text>
        <r>
          <rPr>
            <b/>
            <sz val="8"/>
            <color indexed="81"/>
            <rFont val="Tahoma"/>
            <family val="2"/>
          </rPr>
          <t>If you can read this, you were successful.  Look for these triangles throughout the forms  for additional instructions .</t>
        </r>
        <r>
          <rPr>
            <sz val="8"/>
            <color indexed="81"/>
            <rFont val="Tahoma"/>
            <family val="2"/>
          </rPr>
          <t xml:space="preserve">
</t>
        </r>
      </text>
    </comment>
    <comment ref="D32" authorId="0">
      <text>
        <r>
          <rPr>
            <b/>
            <sz val="8"/>
            <color indexed="81"/>
            <rFont val="Tahoma"/>
            <family val="2"/>
          </rPr>
          <t>Vehicle Program and model year</t>
        </r>
      </text>
    </comment>
  </commentList>
</comments>
</file>

<file path=xl/comments2.xml><?xml version="1.0" encoding="utf-8"?>
<comments xmlns="http://schemas.openxmlformats.org/spreadsheetml/2006/main">
  <authors>
    <author>Jarold March</author>
    <author>current user</author>
    <author>Current User</author>
  </authors>
  <commentList>
    <comment ref="E7" authorId="0">
      <text>
        <r>
          <rPr>
            <b/>
            <sz val="8"/>
            <color indexed="81"/>
            <rFont val="Tahoma"/>
            <family val="2"/>
          </rPr>
          <t>Engineering released finished end item part name</t>
        </r>
        <r>
          <rPr>
            <sz val="8"/>
            <color indexed="81"/>
            <rFont val="Tahoma"/>
            <family val="2"/>
          </rPr>
          <t xml:space="preserve">
</t>
        </r>
      </text>
    </comment>
    <comment ref="O7" authorId="0">
      <text>
        <r>
          <rPr>
            <b/>
            <sz val="8"/>
            <color indexed="81"/>
            <rFont val="Tahoma"/>
            <family val="2"/>
          </rPr>
          <t>Engineering released finished end item part number.</t>
        </r>
        <r>
          <rPr>
            <sz val="8"/>
            <color indexed="81"/>
            <rFont val="Tahoma"/>
            <family val="2"/>
          </rPr>
          <t xml:space="preserve">
</t>
        </r>
      </text>
    </comment>
    <comment ref="G9" authorId="0">
      <text>
        <r>
          <rPr>
            <b/>
            <sz val="8"/>
            <color indexed="81"/>
            <rFont val="Tahoma"/>
            <family val="2"/>
          </rPr>
          <t>The design record that specifies the Customer part number being submitted</t>
        </r>
        <r>
          <rPr>
            <sz val="8"/>
            <color indexed="81"/>
            <rFont val="Tahoma"/>
            <family val="2"/>
          </rPr>
          <t xml:space="preserve">
</t>
        </r>
      </text>
    </comment>
    <comment ref="O9" authorId="1">
      <text>
        <r>
          <rPr>
            <b/>
            <sz val="8"/>
            <color indexed="81"/>
            <rFont val="Tahoma"/>
            <family val="2"/>
          </rPr>
          <t>Part number defined by the organization, if any</t>
        </r>
        <r>
          <rPr>
            <sz val="8"/>
            <color indexed="81"/>
            <rFont val="Tahoma"/>
            <family val="2"/>
          </rPr>
          <t xml:space="preserve">
</t>
        </r>
      </text>
    </comment>
    <comment ref="G11" authorId="0">
      <text>
        <r>
          <rPr>
            <b/>
            <sz val="8"/>
            <color indexed="81"/>
            <rFont val="Tahoma"/>
            <family val="2"/>
          </rPr>
          <t>Show change level for submission</t>
        </r>
        <r>
          <rPr>
            <sz val="8"/>
            <color indexed="81"/>
            <rFont val="Tahoma"/>
            <family val="2"/>
          </rPr>
          <t xml:space="preserve">
</t>
        </r>
      </text>
    </comment>
    <comment ref="O11" authorId="1">
      <text>
        <r>
          <rPr>
            <b/>
            <sz val="8"/>
            <color indexed="81"/>
            <rFont val="Tahoma"/>
            <family val="2"/>
          </rPr>
          <t xml:space="preserve">Show  the effective date of the  change level for this submission
</t>
        </r>
      </text>
    </comment>
    <comment ref="C13" authorId="1">
      <text>
        <r>
          <rPr>
            <b/>
            <sz val="8"/>
            <color indexed="81"/>
            <rFont val="Tahoma"/>
            <family val="2"/>
          </rPr>
          <t xml:space="preserve">List all authorized engineering changes not yet incorporated on the design record but which are incorporated in the part
</t>
        </r>
        <r>
          <rPr>
            <sz val="8"/>
            <color indexed="81"/>
            <rFont val="Tahoma"/>
            <family val="2"/>
          </rPr>
          <t xml:space="preserve">
</t>
        </r>
      </text>
    </comment>
    <comment ref="C15" authorId="1">
      <text>
        <r>
          <rPr>
            <b/>
            <sz val="8"/>
            <color indexed="81"/>
            <rFont val="Tahoma"/>
            <family val="2"/>
          </rPr>
          <t xml:space="preserve">"Yes" if so indicated by the design record, otherwise "No"
</t>
        </r>
        <r>
          <rPr>
            <sz val="8"/>
            <color indexed="81"/>
            <rFont val="Tahoma"/>
            <family val="2"/>
          </rPr>
          <t xml:space="preserve">
</t>
        </r>
      </text>
    </comment>
    <comment ref="J15" authorId="1">
      <text>
        <r>
          <rPr>
            <b/>
            <sz val="8"/>
            <color indexed="81"/>
            <rFont val="Tahoma"/>
            <family val="2"/>
          </rPr>
          <t>Enter this number as found on the contract/purchase order.</t>
        </r>
        <r>
          <rPr>
            <sz val="8"/>
            <color indexed="81"/>
            <rFont val="Tahoma"/>
            <family val="2"/>
          </rPr>
          <t xml:space="preserve">
</t>
        </r>
      </text>
    </comment>
    <comment ref="P15" authorId="1">
      <text>
        <r>
          <rPr>
            <b/>
            <sz val="8"/>
            <color indexed="81"/>
            <rFont val="Tahoma"/>
            <family val="2"/>
          </rPr>
          <t>Enter the actual weight in kilograms to four decimal places unless otherwise specified by the customer.</t>
        </r>
        <r>
          <rPr>
            <sz val="8"/>
            <color indexed="81"/>
            <rFont val="Tahoma"/>
            <family val="2"/>
          </rPr>
          <t xml:space="preserve">
</t>
        </r>
      </text>
    </comment>
    <comment ref="C17" authorId="1">
      <text>
        <r>
          <rPr>
            <b/>
            <sz val="8"/>
            <color indexed="81"/>
            <rFont val="Tahoma"/>
            <family val="2"/>
          </rPr>
          <t xml:space="preserve">Enter the checking aid number, if one is used for dimensional inspection
</t>
        </r>
        <r>
          <rPr>
            <sz val="8"/>
            <color indexed="81"/>
            <rFont val="Tahoma"/>
            <family val="2"/>
          </rPr>
          <t xml:space="preserve">
</t>
        </r>
      </text>
    </comment>
    <comment ref="H17" authorId="1">
      <text>
        <r>
          <rPr>
            <b/>
            <sz val="8"/>
            <color indexed="81"/>
            <rFont val="Tahoma"/>
            <family val="2"/>
          </rPr>
          <t>Enter the checking aid engineering change level</t>
        </r>
      </text>
    </comment>
    <comment ref="R17" authorId="0">
      <text>
        <r>
          <rPr>
            <b/>
            <sz val="8"/>
            <color indexed="81"/>
            <rFont val="Tahoma"/>
            <family val="2"/>
          </rPr>
          <t>Enter the checking aid engineering change level date</t>
        </r>
        <r>
          <rPr>
            <sz val="8"/>
            <color indexed="81"/>
            <rFont val="Tahoma"/>
            <family val="2"/>
          </rPr>
          <t xml:space="preserve">
</t>
        </r>
      </text>
    </comment>
    <comment ref="H21" authorId="2">
      <text>
        <r>
          <rPr>
            <b/>
            <sz val="8"/>
            <color indexed="81"/>
            <rFont val="Tahoma"/>
            <family val="2"/>
          </rPr>
          <t xml:space="preserve">Show the code assigned to the </t>
        </r>
        <r>
          <rPr>
            <b/>
            <u/>
            <sz val="8"/>
            <color indexed="81"/>
            <rFont val="Tahoma"/>
            <family val="2"/>
          </rPr>
          <t>manufacturing</t>
        </r>
        <r>
          <rPr>
            <b/>
            <sz val="8"/>
            <color indexed="81"/>
            <rFont val="Tahoma"/>
            <family val="2"/>
          </rPr>
          <t xml:space="preserve"> location on the </t>
        </r>
        <r>
          <rPr>
            <b/>
            <u/>
            <sz val="8"/>
            <color indexed="81"/>
            <rFont val="Tahoma"/>
            <family val="2"/>
          </rPr>
          <t>purchase order</t>
        </r>
        <r>
          <rPr>
            <b/>
            <sz val="8"/>
            <color indexed="81"/>
            <rFont val="Tahoma"/>
            <family val="2"/>
          </rPr>
          <t xml:space="preserve">
</t>
        </r>
      </text>
    </comment>
    <comment ref="K21" authorId="1">
      <text>
        <r>
          <rPr>
            <b/>
            <sz val="8"/>
            <color indexed="81"/>
            <rFont val="Tahoma"/>
            <family val="2"/>
          </rPr>
          <t>Record all the WFC locations that will be receiving this product</t>
        </r>
        <r>
          <rPr>
            <sz val="8"/>
            <color indexed="81"/>
            <rFont val="Tahoma"/>
            <family val="2"/>
          </rPr>
          <t xml:space="preserve">
</t>
        </r>
      </text>
    </comment>
    <comment ref="C24" authorId="0">
      <text>
        <r>
          <rPr>
            <b/>
            <sz val="8"/>
            <color indexed="81"/>
            <rFont val="Tahoma"/>
            <family val="2"/>
          </rPr>
          <t xml:space="preserve">Show the complete address for the </t>
        </r>
        <r>
          <rPr>
            <b/>
            <u/>
            <sz val="8"/>
            <color indexed="81"/>
            <rFont val="Tahoma"/>
            <family val="2"/>
          </rPr>
          <t>manufacturing site</t>
        </r>
        <r>
          <rPr>
            <b/>
            <sz val="8"/>
            <color indexed="81"/>
            <rFont val="Tahoma"/>
            <family val="2"/>
          </rPr>
          <t xml:space="preserve"> of  this</t>
        </r>
        <r>
          <rPr>
            <b/>
            <sz val="8"/>
            <color indexed="81"/>
            <rFont val="Tahoma"/>
            <family val="2"/>
          </rPr>
          <t xml:space="preserve"> product. (one site per warrant)</t>
        </r>
      </text>
    </comment>
    <comment ref="K24" authorId="1">
      <text>
        <r>
          <rPr>
            <b/>
            <sz val="8"/>
            <color indexed="81"/>
            <rFont val="Tahoma"/>
            <family val="2"/>
          </rPr>
          <t xml:space="preserve">Record Purchasing Contact found on Purchase Order
</t>
        </r>
        <r>
          <rPr>
            <sz val="8"/>
            <color indexed="81"/>
            <rFont val="Tahoma"/>
            <family val="2"/>
          </rPr>
          <t xml:space="preserve">
</t>
        </r>
      </text>
    </comment>
    <comment ref="N27" authorId="0">
      <text>
        <r>
          <rPr>
            <b/>
            <sz val="8"/>
            <color indexed="81"/>
            <rFont val="Tahoma"/>
            <family val="2"/>
          </rPr>
          <t>Enter the model year, vehicle name, or engine, transmission, etc.</t>
        </r>
        <r>
          <rPr>
            <sz val="8"/>
            <color indexed="81"/>
            <rFont val="Tahoma"/>
            <family val="2"/>
          </rPr>
          <t xml:space="preserve">
</t>
        </r>
      </text>
    </comment>
    <comment ref="F28" authorId="1">
      <text>
        <r>
          <rPr>
            <b/>
            <sz val="8"/>
            <color indexed="81"/>
            <rFont val="Tahoma"/>
            <family val="2"/>
          </rPr>
          <t>For "Region" enter state, county, provice, etc.</t>
        </r>
      </text>
    </comment>
    <comment ref="M34" authorId="1">
      <text>
        <r>
          <rPr>
            <b/>
            <sz val="8"/>
            <color indexed="81"/>
            <rFont val="Tahoma"/>
            <family val="2"/>
          </rPr>
          <t>Material ID Number 
from: www.mdsystem.com
website, Version # &amp; creation date.</t>
        </r>
        <r>
          <rPr>
            <sz val="8"/>
            <color indexed="81"/>
            <rFont val="Tahoma"/>
            <family val="2"/>
          </rPr>
          <t xml:space="preserve">
</t>
        </r>
      </text>
    </comment>
    <comment ref="M35" authorId="1">
      <text>
        <r>
          <rPr>
            <b/>
            <sz val="8"/>
            <color indexed="81"/>
            <rFont val="Tahoma"/>
            <family val="2"/>
          </rPr>
          <t>Enter the date Customer confirmation was received.</t>
        </r>
        <r>
          <rPr>
            <sz val="8"/>
            <color indexed="81"/>
            <rFont val="Tahoma"/>
            <family val="2"/>
          </rPr>
          <t xml:space="preserve">
</t>
        </r>
      </text>
    </comment>
    <comment ref="C39" authorId="1">
      <text>
        <r>
          <rPr>
            <b/>
            <sz val="8"/>
            <color indexed="81"/>
            <rFont val="Tahoma"/>
            <family val="2"/>
          </rPr>
          <t>Check the appropriate box.  Add explanatory details in the "other" section</t>
        </r>
        <r>
          <rPr>
            <sz val="8"/>
            <color indexed="81"/>
            <rFont val="Tahoma"/>
            <family val="2"/>
          </rPr>
          <t xml:space="preserve">
</t>
        </r>
      </text>
    </comment>
    <comment ref="C47" authorId="1">
      <text>
        <r>
          <rPr>
            <b/>
            <sz val="8"/>
            <color indexed="81"/>
            <rFont val="Tahoma"/>
            <family val="2"/>
          </rPr>
          <t>Identify the submission level requested by your customer.  
Level 3 is the default unless instructed by Woodbridge otherwise.</t>
        </r>
        <r>
          <rPr>
            <sz val="8"/>
            <color indexed="81"/>
            <rFont val="Tahoma"/>
            <family val="2"/>
          </rPr>
          <t xml:space="preserve">
</t>
        </r>
      </text>
    </comment>
    <comment ref="G54" authorId="0">
      <text>
        <r>
          <rPr>
            <b/>
            <sz val="8"/>
            <color indexed="81"/>
            <rFont val="Tahoma"/>
            <family val="2"/>
          </rPr>
          <t>Check the appropriate boxes for dimensional, material tests, performace tests, appearance evaluation, and statistical data</t>
        </r>
        <r>
          <rPr>
            <sz val="8"/>
            <color indexed="81"/>
            <rFont val="Tahoma"/>
            <family val="2"/>
          </rPr>
          <t xml:space="preserve">
</t>
        </r>
      </text>
    </comment>
    <comment ref="C65" authorId="1">
      <text>
        <r>
          <rPr>
            <b/>
            <sz val="8"/>
            <color indexed="81"/>
            <rFont val="Tahoma"/>
            <family val="2"/>
          </rPr>
          <t xml:space="preserve">Provide any explanatory details on the submission results, additional information may be attached as appropriate.
</t>
        </r>
        <r>
          <rPr>
            <sz val="8"/>
            <color indexed="81"/>
            <rFont val="Tahoma"/>
            <family val="2"/>
          </rPr>
          <t xml:space="preserve">
</t>
        </r>
      </text>
    </comment>
    <comment ref="H70" authorId="1">
      <text>
        <r>
          <rPr>
            <b/>
            <sz val="8"/>
            <color indexed="81"/>
            <rFont val="Tahoma"/>
            <family val="2"/>
          </rPr>
          <t>Organization official, after verifying results show conformance &amp; all documents are included shall approve the declaration.</t>
        </r>
        <r>
          <rPr>
            <sz val="8"/>
            <color indexed="81"/>
            <rFont val="Tahoma"/>
            <family val="2"/>
          </rPr>
          <t xml:space="preserve">
</t>
        </r>
      </text>
    </comment>
  </commentList>
</comments>
</file>

<file path=xl/comments3.xml><?xml version="1.0" encoding="utf-8"?>
<comments xmlns="http://schemas.openxmlformats.org/spreadsheetml/2006/main">
  <authors>
    <author>Jarold March</author>
  </authors>
  <commentList>
    <comment ref="C7" authorId="0">
      <text>
        <r>
          <rPr>
            <b/>
            <sz val="8"/>
            <color indexed="81"/>
            <rFont val="Tahoma"/>
            <family val="2"/>
          </rPr>
          <t>Engineering released part number</t>
        </r>
      </text>
    </comment>
    <comment ref="F7" authorId="0">
      <text>
        <r>
          <rPr>
            <b/>
            <sz val="8"/>
            <color indexed="81"/>
            <rFont val="Tahoma"/>
            <family val="2"/>
          </rPr>
          <t>Engineering released part engineering change level</t>
        </r>
        <r>
          <rPr>
            <sz val="8"/>
            <color indexed="81"/>
            <rFont val="Tahoma"/>
            <family val="2"/>
          </rPr>
          <t xml:space="preserve">
</t>
        </r>
      </text>
    </comment>
    <comment ref="I7" authorId="0">
      <text>
        <r>
          <rPr>
            <b/>
            <sz val="8"/>
            <color indexed="81"/>
            <rFont val="Tahoma"/>
            <family val="2"/>
          </rPr>
          <t>Enter component and end item supplier</t>
        </r>
        <r>
          <rPr>
            <sz val="8"/>
            <color indexed="81"/>
            <rFont val="Tahoma"/>
            <family val="2"/>
          </rPr>
          <t xml:space="preserve">
</t>
        </r>
      </text>
    </comment>
    <comment ref="N7" authorId="0">
      <text>
        <r>
          <rPr>
            <b/>
            <sz val="8"/>
            <color indexed="81"/>
            <rFont val="Tahoma"/>
            <family val="2"/>
          </rPr>
          <t>Location where part was manufacture or assemblied</t>
        </r>
        <r>
          <rPr>
            <sz val="8"/>
            <color indexed="81"/>
            <rFont val="Tahoma"/>
            <family val="2"/>
          </rPr>
          <t xml:space="preserve">
</t>
        </r>
      </text>
    </comment>
    <comment ref="Q7" authorId="0">
      <text>
        <r>
          <rPr>
            <b/>
            <sz val="8"/>
            <color indexed="81"/>
            <rFont val="Tahoma"/>
            <family val="2"/>
          </rPr>
          <t>Date of submission</t>
        </r>
      </text>
    </comment>
    <comment ref="C8" authorId="0">
      <text>
        <r>
          <rPr>
            <b/>
            <sz val="8"/>
            <color indexed="81"/>
            <rFont val="Tahoma"/>
            <family val="2"/>
          </rPr>
          <t>Engineering released component part number</t>
        </r>
      </text>
    </comment>
    <comment ref="F8" authorId="0">
      <text>
        <r>
          <rPr>
            <b/>
            <sz val="8"/>
            <color indexed="81"/>
            <rFont val="Tahoma"/>
            <family val="2"/>
          </rPr>
          <t>Engineering released component part engineering change level</t>
        </r>
      </text>
    </comment>
    <comment ref="I8" authorId="0">
      <text>
        <r>
          <rPr>
            <b/>
            <sz val="8"/>
            <color indexed="81"/>
            <rFont val="Tahoma"/>
            <family val="2"/>
          </rPr>
          <t>Supplier representative responsible for submission</t>
        </r>
        <r>
          <rPr>
            <sz val="8"/>
            <color indexed="81"/>
            <rFont val="Tahoma"/>
            <family val="2"/>
          </rPr>
          <t xml:space="preserve">
</t>
        </r>
      </text>
    </comment>
    <comment ref="N8" authorId="0">
      <text>
        <r>
          <rPr>
            <b/>
            <sz val="8"/>
            <color indexed="81"/>
            <rFont val="Tahoma"/>
            <family val="2"/>
          </rPr>
          <t>Supplier contact phone number</t>
        </r>
      </text>
    </comment>
    <comment ref="Q8" authorId="0">
      <text>
        <r>
          <rPr>
            <b/>
            <sz val="8"/>
            <color indexed="81"/>
            <rFont val="Tahoma"/>
            <family val="2"/>
          </rPr>
          <t>List model year(s) and vehicles in which part is used</t>
        </r>
        <r>
          <rPr>
            <sz val="8"/>
            <color indexed="81"/>
            <rFont val="Tahoma"/>
            <family val="2"/>
          </rPr>
          <t xml:space="preserve">
</t>
        </r>
      </text>
    </comment>
    <comment ref="C9" authorId="0">
      <text>
        <r>
          <rPr>
            <b/>
            <sz val="8"/>
            <color indexed="81"/>
            <rFont val="Tahoma"/>
            <family val="2"/>
          </rPr>
          <t>Enter the component part name</t>
        </r>
        <r>
          <rPr>
            <sz val="8"/>
            <color indexed="81"/>
            <rFont val="Tahoma"/>
            <family val="2"/>
          </rPr>
          <t xml:space="preserve">
</t>
        </r>
      </text>
    </comment>
    <comment ref="I9" authorId="0">
      <text>
        <r>
          <rPr>
            <b/>
            <sz val="8"/>
            <color indexed="81"/>
            <rFont val="Tahoma"/>
            <family val="2"/>
          </rPr>
          <t xml:space="preserve">DaimlerChrysler assigned code for supplier location where the part was manufactured or assemblied </t>
        </r>
        <r>
          <rPr>
            <sz val="8"/>
            <color indexed="81"/>
            <rFont val="Tahoma"/>
            <family val="2"/>
          </rPr>
          <t xml:space="preserve">
</t>
        </r>
      </text>
    </comment>
    <comment ref="N9" authorId="0">
      <text>
        <r>
          <rPr>
            <b/>
            <sz val="8"/>
            <color indexed="81"/>
            <rFont val="Tahoma"/>
            <family val="2"/>
          </rPr>
          <t>Enter the code for specific buyer of end item</t>
        </r>
        <r>
          <rPr>
            <sz val="8"/>
            <color indexed="81"/>
            <rFont val="Tahoma"/>
            <family val="2"/>
          </rPr>
          <t xml:space="preserve">
</t>
        </r>
      </text>
    </comment>
    <comment ref="Q9" authorId="0">
      <text>
        <r>
          <rPr>
            <b/>
            <sz val="8"/>
            <color indexed="81"/>
            <rFont val="Tahoma"/>
            <family val="2"/>
          </rPr>
          <t>Enter the name of the DaimlerChrysler Release Engineer responsible for the part being submitted</t>
        </r>
        <r>
          <rPr>
            <sz val="8"/>
            <color indexed="81"/>
            <rFont val="Tahoma"/>
            <family val="2"/>
          </rPr>
          <t xml:space="preserve">
</t>
        </r>
      </text>
    </comment>
    <comment ref="B12" authorId="0">
      <text>
        <r>
          <rPr>
            <b/>
            <sz val="8"/>
            <color indexed="81"/>
            <rFont val="Tahoma"/>
            <family val="2"/>
          </rPr>
          <t>Enter DaimlerChrysler identification number of texture (when applicable)</t>
        </r>
        <r>
          <rPr>
            <sz val="8"/>
            <color indexed="81"/>
            <rFont val="Tahoma"/>
            <family val="2"/>
          </rPr>
          <t xml:space="preserve">
</t>
        </r>
      </text>
    </comment>
    <comment ref="D12" authorId="0">
      <text>
        <r>
          <rPr>
            <b/>
            <sz val="8"/>
            <color indexed="81"/>
            <rFont val="Tahoma"/>
            <family val="2"/>
          </rPr>
          <t>Enter the name and location of texturing source</t>
        </r>
        <r>
          <rPr>
            <sz val="8"/>
            <color indexed="81"/>
            <rFont val="Tahoma"/>
            <family val="2"/>
          </rPr>
          <t xml:space="preserve">
</t>
        </r>
      </text>
    </comment>
    <comment ref="G12" authorId="0">
      <text>
        <r>
          <rPr>
            <b/>
            <sz val="8"/>
            <color indexed="81"/>
            <rFont val="Tahoma"/>
            <family val="2"/>
          </rPr>
          <t>Enter area(s) of grain(s) delineation (when applicable)</t>
        </r>
        <r>
          <rPr>
            <sz val="8"/>
            <color indexed="81"/>
            <rFont val="Tahoma"/>
            <family val="2"/>
          </rPr>
          <t xml:space="preserve">
</t>
        </r>
      </text>
    </comment>
    <comment ref="O13" authorId="0">
      <text>
        <r>
          <rPr>
            <b/>
            <sz val="8"/>
            <color indexed="81"/>
            <rFont val="Tahoma"/>
            <family val="2"/>
          </rPr>
          <t>DaimlerChrysler Design Office Manager (or designated representative) approval of pre-textured surface</t>
        </r>
        <r>
          <rPr>
            <sz val="8"/>
            <color indexed="81"/>
            <rFont val="Tahoma"/>
            <family val="2"/>
          </rPr>
          <t xml:space="preserve">
</t>
        </r>
      </text>
    </comment>
    <comment ref="O14" authorId="0">
      <text>
        <r>
          <rPr>
            <b/>
            <sz val="8"/>
            <color indexed="81"/>
            <rFont val="Tahoma"/>
            <family val="2"/>
          </rPr>
          <t>DaimlerChrysler Design Office Manager (or designated representative) approval of pre-textured surface</t>
        </r>
        <r>
          <rPr>
            <sz val="8"/>
            <color indexed="81"/>
            <rFont val="Tahoma"/>
            <family val="2"/>
          </rPr>
          <t xml:space="preserve">
</t>
        </r>
      </text>
    </comment>
    <comment ref="O15" authorId="0">
      <text>
        <r>
          <rPr>
            <b/>
            <sz val="8"/>
            <color indexed="81"/>
            <rFont val="Tahoma"/>
            <family val="2"/>
          </rPr>
          <t>DaimlerChrysler Design Office Manager (or designated representative) approval of pre-textured surface</t>
        </r>
        <r>
          <rPr>
            <sz val="8"/>
            <color indexed="81"/>
            <rFont val="Tahoma"/>
            <family val="2"/>
          </rPr>
          <t xml:space="preserve">
</t>
        </r>
      </text>
    </comment>
    <comment ref="O16" authorId="0">
      <text>
        <r>
          <rPr>
            <b/>
            <sz val="8"/>
            <color indexed="81"/>
            <rFont val="Tahoma"/>
            <family val="2"/>
          </rPr>
          <t>DaimlerChrysler Design Office Manager (or designated representative) approval of pre-textured surface</t>
        </r>
        <r>
          <rPr>
            <sz val="8"/>
            <color indexed="81"/>
            <rFont val="Tahoma"/>
            <family val="2"/>
          </rPr>
          <t xml:space="preserve">
</t>
        </r>
      </text>
    </comment>
    <comment ref="O17" authorId="0">
      <text>
        <r>
          <rPr>
            <b/>
            <sz val="8"/>
            <color indexed="81"/>
            <rFont val="Tahoma"/>
            <family val="2"/>
          </rPr>
          <t>DaimlerChrysler Design Office manager (or designated rep.) decision as to ornamentation and graphics approval requirements</t>
        </r>
        <r>
          <rPr>
            <sz val="8"/>
            <color indexed="81"/>
            <rFont val="Tahoma"/>
            <family val="2"/>
          </rPr>
          <t xml:space="preserve">
</t>
        </r>
      </text>
    </comment>
    <comment ref="L18" authorId="0">
      <text>
        <r>
          <rPr>
            <b/>
            <sz val="8"/>
            <color indexed="81"/>
            <rFont val="Tahoma"/>
            <family val="2"/>
          </rPr>
          <t>Enter DaimlerChrysler material specification code, supplier name, supplier product code, and lot number of the material used to make the submitted part</t>
        </r>
        <r>
          <rPr>
            <sz val="8"/>
            <color indexed="81"/>
            <rFont val="Tahoma"/>
            <family val="2"/>
          </rPr>
          <t xml:space="preserve">
</t>
        </r>
      </text>
    </comment>
    <comment ref="L21" authorId="0">
      <text>
        <r>
          <rPr>
            <b/>
            <sz val="8"/>
            <color indexed="81"/>
            <rFont val="Tahoma"/>
            <family val="2"/>
          </rPr>
          <t>Enter DaimlerChrysler Paint or Colorant Spec. # , supplier name, supplier product code, and lot number of the material used to make the submitted part</t>
        </r>
      </text>
    </comment>
    <comment ref="B22" authorId="0">
      <text>
        <r>
          <rPr>
            <b/>
            <sz val="8"/>
            <color indexed="81"/>
            <rFont val="Tahoma"/>
            <family val="2"/>
          </rPr>
          <t>Enter full master identification and color number as release by DaimlerChrysler</t>
        </r>
        <r>
          <rPr>
            <sz val="8"/>
            <color indexed="81"/>
            <rFont val="Tahoma"/>
            <family val="2"/>
          </rPr>
          <t xml:space="preserve">
</t>
        </r>
      </text>
    </comment>
    <comment ref="D22" authorId="0">
      <text>
        <r>
          <rPr>
            <b/>
            <sz val="8"/>
            <color indexed="81"/>
            <rFont val="Tahoma"/>
            <family val="2"/>
          </rPr>
          <t>Enter reference master type and date as supplied by DaimlerChrysler for visual direction</t>
        </r>
        <r>
          <rPr>
            <sz val="8"/>
            <color indexed="81"/>
            <rFont val="Tahoma"/>
            <family val="2"/>
          </rPr>
          <t xml:space="preserve">
</t>
        </r>
      </text>
    </comment>
    <comment ref="G22" authorId="0">
      <text>
        <r>
          <rPr>
            <b/>
            <sz val="8"/>
            <color indexed="81"/>
            <rFont val="Tahoma"/>
            <family val="2"/>
          </rPr>
          <t>List numerical (colorimeter) data of submission part as compared to the customer authorized master.  Enter gloss data using 60-degree geometry measuring equipment</t>
        </r>
        <r>
          <rPr>
            <sz val="8"/>
            <color indexed="81"/>
            <rFont val="Tahoma"/>
            <family val="2"/>
          </rPr>
          <t xml:space="preserve">
</t>
        </r>
      </text>
    </comment>
    <comment ref="M22" authorId="0">
      <text>
        <r>
          <rPr>
            <b/>
            <sz val="8"/>
            <color indexed="81"/>
            <rFont val="Tahoma"/>
            <family val="2"/>
          </rPr>
          <t>Customer comments regarding color and gloss disposition and/or color direction.  Customer will indicate whether the color and gloss are accepted (A) or rejected (R), initial and date the form.  Note: Final approval signature is still required</t>
        </r>
        <r>
          <rPr>
            <sz val="8"/>
            <color indexed="81"/>
            <rFont val="Tahoma"/>
            <family val="2"/>
          </rPr>
          <t xml:space="preserve">
</t>
        </r>
      </text>
    </comment>
    <comment ref="D29" authorId="0">
      <text>
        <r>
          <rPr>
            <b/>
            <sz val="8"/>
            <color indexed="81"/>
            <rFont val="Tahoma"/>
            <family val="2"/>
          </rPr>
          <t>Supplier designated representative accountable for the certification that the submitted parts and document information is accurate and meets all the requirements specified</t>
        </r>
        <r>
          <rPr>
            <sz val="8"/>
            <color indexed="81"/>
            <rFont val="Tahoma"/>
            <family val="2"/>
          </rPr>
          <t xml:space="preserve">
</t>
        </r>
      </text>
    </comment>
    <comment ref="D32" authorId="0">
      <text>
        <r>
          <rPr>
            <b/>
            <sz val="8"/>
            <color indexed="81"/>
            <rFont val="Tahoma"/>
            <family val="2"/>
          </rPr>
          <t>Name / process type - cluster graphics, badges, labels, etc. / pad transfer, hot stamp, lithograph, heat transfer, silk screen, laser etch, soft touch feel, etc.</t>
        </r>
        <r>
          <rPr>
            <sz val="8"/>
            <color indexed="81"/>
            <rFont val="Tahoma"/>
            <family val="2"/>
          </rPr>
          <t xml:space="preserve">
</t>
        </r>
      </text>
    </comment>
    <comment ref="O32" authorId="0">
      <text>
        <r>
          <rPr>
            <b/>
            <sz val="8"/>
            <color indexed="81"/>
            <rFont val="Tahoma"/>
            <family val="2"/>
          </rPr>
          <t>Design Office designated rep. Approval of identified ornamentation, graphics and surface tactility</t>
        </r>
        <r>
          <rPr>
            <sz val="8"/>
            <color indexed="81"/>
            <rFont val="Tahoma"/>
            <family val="2"/>
          </rPr>
          <t xml:space="preserve">
</t>
        </r>
      </text>
    </comment>
    <comment ref="C33" authorId="0">
      <text>
        <r>
          <rPr>
            <b/>
            <sz val="8"/>
            <color indexed="81"/>
            <rFont val="Tahoma"/>
            <family val="2"/>
          </rPr>
          <t>General comments of importance to be initialed and dated</t>
        </r>
        <r>
          <rPr>
            <sz val="8"/>
            <color indexed="81"/>
            <rFont val="Tahoma"/>
            <family val="2"/>
          </rPr>
          <t xml:space="preserve">
</t>
        </r>
      </text>
    </comment>
    <comment ref="O34" authorId="0">
      <text>
        <r>
          <rPr>
            <b/>
            <sz val="8"/>
            <color indexed="81"/>
            <rFont val="Tahoma"/>
            <family val="2"/>
          </rPr>
          <t>DaimlerChrysler Design Office interim approval of end item or component part. All IAA usage at this submission level</t>
        </r>
        <r>
          <rPr>
            <sz val="8"/>
            <color indexed="81"/>
            <rFont val="Tahoma"/>
            <family val="2"/>
          </rPr>
          <t xml:space="preserve">
</t>
        </r>
      </text>
    </comment>
    <comment ref="O36" authorId="0">
      <text>
        <r>
          <rPr>
            <b/>
            <sz val="8"/>
            <color indexed="81"/>
            <rFont val="Tahoma"/>
            <family val="2"/>
          </rPr>
          <t>DaimlerChrysler Design Office Final approval of end item or component part</t>
        </r>
        <r>
          <rPr>
            <sz val="8"/>
            <color indexed="81"/>
            <rFont val="Tahoma"/>
            <family val="2"/>
          </rPr>
          <t xml:space="preserve">
</t>
        </r>
      </text>
    </comment>
  </commentList>
</comments>
</file>

<file path=xl/comments4.xml><?xml version="1.0" encoding="utf-8"?>
<comments xmlns="http://schemas.openxmlformats.org/spreadsheetml/2006/main">
  <authors>
    <author>current user</author>
    <author>Current User</author>
  </authors>
  <commentList>
    <comment ref="G10" authorId="0">
      <text>
        <r>
          <rPr>
            <sz val="8"/>
            <color indexed="81"/>
            <rFont val="Tahoma"/>
            <family val="2"/>
          </rPr>
          <t xml:space="preserve">Test results must be from an accredited lab.  </t>
        </r>
        <r>
          <rPr>
            <b/>
            <sz val="8"/>
            <color indexed="81"/>
            <rFont val="Tahoma"/>
            <family val="2"/>
          </rPr>
          <t xml:space="preserve">BOTH </t>
        </r>
        <r>
          <rPr>
            <sz val="8"/>
            <color indexed="81"/>
            <rFont val="Tahoma"/>
            <family val="2"/>
          </rPr>
          <t>the lab scope and the accreditation must accompany these results.</t>
        </r>
        <r>
          <rPr>
            <b/>
            <sz val="8"/>
            <color indexed="81"/>
            <rFont val="Tahoma"/>
            <family val="2"/>
          </rPr>
          <t xml:space="preserve">
</t>
        </r>
        <r>
          <rPr>
            <sz val="8"/>
            <color indexed="81"/>
            <rFont val="Tahoma"/>
            <family val="2"/>
          </rPr>
          <t xml:space="preserve">
</t>
        </r>
      </text>
    </comment>
    <comment ref="B11" authorId="1">
      <text>
        <r>
          <rPr>
            <sz val="8"/>
            <color indexed="81"/>
            <rFont val="Tahoma"/>
            <family val="2"/>
          </rPr>
          <t xml:space="preserve">Note:  PPAP packages go through several tiers before the OEM receives the compiled package for final part approval.  Please review the expiration date to ensure this report will not expire before final approval.
</t>
        </r>
      </text>
    </comment>
    <comment ref="G11" authorId="0">
      <text>
        <r>
          <rPr>
            <b/>
            <sz val="8"/>
            <color indexed="81"/>
            <rFont val="Tahoma"/>
            <family val="2"/>
          </rPr>
          <t xml:space="preserve">Annual Material Test Results are required to be maintained at your facility.  They must be available within 24 hours upon request.
</t>
        </r>
        <r>
          <rPr>
            <sz val="8"/>
            <color indexed="81"/>
            <rFont val="Tahoma"/>
            <family val="2"/>
          </rPr>
          <t xml:space="preserve">
</t>
        </r>
      </text>
    </comment>
  </commentList>
</comments>
</file>

<file path=xl/comments5.xml><?xml version="1.0" encoding="utf-8"?>
<comments xmlns="http://schemas.openxmlformats.org/spreadsheetml/2006/main">
  <authors>
    <author>Current User</author>
  </authors>
  <commentList>
    <comment ref="B7" authorId="0">
      <text>
        <r>
          <rPr>
            <b/>
            <sz val="8"/>
            <color indexed="81"/>
            <rFont val="Tahoma"/>
            <family val="2"/>
          </rPr>
          <t>When available, include a copy of the DFMEA</t>
        </r>
        <r>
          <rPr>
            <sz val="8"/>
            <color indexed="81"/>
            <rFont val="Tahoma"/>
            <family val="2"/>
          </rPr>
          <t xml:space="preserve">
</t>
        </r>
      </text>
    </comment>
    <comment ref="B17" authorId="0">
      <text>
        <r>
          <rPr>
            <sz val="8"/>
            <color indexed="81"/>
            <rFont val="Tahoma"/>
            <family val="2"/>
          </rPr>
          <t xml:space="preserve">Your process functions should correlate with the  steps listed in the Flow Diagram and Control Plan.
</t>
        </r>
      </text>
    </comment>
    <comment ref="E17" authorId="0">
      <text>
        <r>
          <rPr>
            <sz val="8"/>
            <color indexed="81"/>
            <rFont val="Tahoma"/>
            <family val="2"/>
          </rPr>
          <t xml:space="preserve">The drop down scales are to be used as written in the AIAG manual. 
The tables have been included in the LIST tab at the bottom for easy reference.
</t>
        </r>
      </text>
    </comment>
    <comment ref="M17" authorId="0">
      <text>
        <r>
          <rPr>
            <sz val="8"/>
            <color indexed="81"/>
            <rFont val="Tahoma"/>
            <family val="2"/>
          </rPr>
          <t xml:space="preserve">Note:  It is strongly suggested that a Recommended Action be taken for any RPN = to or &gt; than 1/2 the highest RPN of this report.
</t>
        </r>
      </text>
    </comment>
  </commentList>
</comments>
</file>

<file path=xl/comments6.xml><?xml version="1.0" encoding="utf-8"?>
<comments xmlns="http://schemas.openxmlformats.org/spreadsheetml/2006/main">
  <authors>
    <author>Current User</author>
  </authors>
  <commentList>
    <comment ref="B7" authorId="0">
      <text>
        <r>
          <rPr>
            <b/>
            <sz val="8"/>
            <color indexed="81"/>
            <rFont val="Tahoma"/>
            <family val="2"/>
          </rPr>
          <t>When available, include a copy of the DFMEA</t>
        </r>
        <r>
          <rPr>
            <sz val="8"/>
            <color indexed="81"/>
            <rFont val="Tahoma"/>
            <family val="2"/>
          </rPr>
          <t xml:space="preserve">
</t>
        </r>
      </text>
    </comment>
    <comment ref="B17" authorId="0">
      <text>
        <r>
          <rPr>
            <sz val="8"/>
            <color indexed="81"/>
            <rFont val="Tahoma"/>
            <family val="2"/>
          </rPr>
          <t xml:space="preserve">Your process functions should correlate with the  steps listed in the Flow Diagram and Control Plan.
</t>
        </r>
      </text>
    </comment>
    <comment ref="E17" authorId="0">
      <text>
        <r>
          <rPr>
            <sz val="8"/>
            <color indexed="81"/>
            <rFont val="Tahoma"/>
            <family val="2"/>
          </rPr>
          <t xml:space="preserve">The drop down scales are to be used as written in the AIAG manual. 
The tables have been included in the LIST tab at the bottom for easy reference.
</t>
        </r>
      </text>
    </comment>
    <comment ref="M17" authorId="0">
      <text>
        <r>
          <rPr>
            <sz val="8"/>
            <color indexed="81"/>
            <rFont val="Tahoma"/>
            <family val="2"/>
          </rPr>
          <t xml:space="preserve">Note:  It is strongly suggested that a Recommended Action be taken for any RPN = to or &gt; than 1/2 the highest RPN of this report.
</t>
        </r>
      </text>
    </comment>
  </commentList>
</comments>
</file>

<file path=xl/comments7.xml><?xml version="1.0" encoding="utf-8"?>
<comments xmlns="http://schemas.openxmlformats.org/spreadsheetml/2006/main">
  <authors>
    <author>Current User</author>
  </authors>
  <commentList>
    <comment ref="B11" authorId="0">
      <text>
        <r>
          <rPr>
            <sz val="8"/>
            <color indexed="81"/>
            <rFont val="Tahoma"/>
            <family val="2"/>
          </rPr>
          <t xml:space="preserve">Your steps should correlate with the process steps listed in the Control Plan and FMEA.
</t>
        </r>
      </text>
    </comment>
  </commentList>
</comments>
</file>

<file path=xl/comments8.xml><?xml version="1.0" encoding="utf-8"?>
<comments xmlns="http://schemas.openxmlformats.org/spreadsheetml/2006/main">
  <authors>
    <author>Current User</author>
  </authors>
  <commentList>
    <comment ref="B15" authorId="0">
      <text>
        <r>
          <rPr>
            <sz val="8"/>
            <color indexed="81"/>
            <rFont val="Tahoma"/>
            <family val="2"/>
          </rPr>
          <t xml:space="preserve">Your process number should correlate with the steps listed in the Flow Diagram and FMEA.
</t>
        </r>
      </text>
    </comment>
  </commentList>
</comments>
</file>

<file path=xl/sharedStrings.xml><?xml version="1.0" encoding="utf-8"?>
<sst xmlns="http://schemas.openxmlformats.org/spreadsheetml/2006/main" count="896" uniqueCount="607">
  <si>
    <t>Ford     General Motors</t>
  </si>
  <si>
    <t>De*</t>
  </si>
  <si>
    <t>Dl*</t>
  </si>
  <si>
    <t>GLS</t>
  </si>
  <si>
    <t>END ITEM NUMBER</t>
  </si>
  <si>
    <t>COMPONENT PART NUMBER</t>
  </si>
  <si>
    <t>COMPONENT                   NAME</t>
  </si>
  <si>
    <t>APPROVALS</t>
  </si>
  <si>
    <t>ENGINEERING PRE-TEXTURE CONCURRENCE</t>
  </si>
  <si>
    <t>MASTERING STUDIO TEXTURE ORIENTATION</t>
  </si>
  <si>
    <t>ORNAMENTATION AND GRAPHICS</t>
  </si>
  <si>
    <t>DESIGN STUDIO                             PRE-TEXTURE SURFACE</t>
  </si>
  <si>
    <t>MANUFACTURING LOCATION</t>
  </si>
  <si>
    <t>MASTERING STUDIO                       POST TEXTURE</t>
  </si>
  <si>
    <t>BUYER           CODE</t>
  </si>
  <si>
    <t>APPLICATION (VEHICLE)</t>
  </si>
  <si>
    <t>CUSTOMER ENGINEER</t>
  </si>
  <si>
    <t>DaimlerChrysler</t>
  </si>
  <si>
    <t>TEXTURE ID</t>
  </si>
  <si>
    <t>TEXTURE SOURCE</t>
  </si>
  <si>
    <t>TEXTURE LOCATION ON PART</t>
  </si>
  <si>
    <t>CUSTOMER REPRESENTATIVE SIGNATURE AND DATE</t>
  </si>
  <si>
    <t>SURFACE AND TEXTURE EVALUATION</t>
  </si>
  <si>
    <t>BASE OR RAW MATERIAL DAIMLERCHRYSLER SPEC. # AND SUPPLIER / SUPPLIER # / LOT #</t>
  </si>
  <si>
    <t>MATERIAL, COLOR, AND GLOSS EVALUATION</t>
  </si>
  <si>
    <t>REF. MASTER</t>
  </si>
  <si>
    <t>TRISTIMULUS &amp; GLOSS PART DATA</t>
  </si>
  <si>
    <t>CUSTOMER COMMENTS</t>
  </si>
  <si>
    <t>APPROVAL STATUS</t>
  </si>
  <si>
    <t>CUSTOMER INITIALS &amp; DATE</t>
  </si>
  <si>
    <t>PHONE</t>
  </si>
  <si>
    <t>ORNAMENTATION, GRAPHICS AND SURFACE TACTILITY</t>
  </si>
  <si>
    <t>CUSTOMER APPROVAL SIGNATURE</t>
  </si>
  <si>
    <t>CUSTOMER INTERIM APPROVAL SIGNATURE</t>
  </si>
  <si>
    <t>CUSTOMER FINAL APPROVAL SIGNATURE</t>
  </si>
  <si>
    <t xml:space="preserve">  BOLD BOXED AREAS FOR CUSTOMER USE ONLY</t>
  </si>
  <si>
    <t>TYPE OF ORNAMENTATION AND GRAPHICS REQUIRED</t>
  </si>
  <si>
    <t>SIGNATURE</t>
  </si>
  <si>
    <t>DATE</t>
  </si>
  <si>
    <t>DATE:</t>
  </si>
  <si>
    <t>PART NUMBER:</t>
  </si>
  <si>
    <t>CHARACTERISTICS</t>
  </si>
  <si>
    <t>PROCESS</t>
  </si>
  <si>
    <t>ITEM #</t>
  </si>
  <si>
    <t>Date</t>
  </si>
  <si>
    <t>Remarks</t>
  </si>
  <si>
    <t>PART DESCRIPTION:</t>
  </si>
  <si>
    <t>ECL:</t>
  </si>
  <si>
    <t>PREPARED BY:</t>
  </si>
  <si>
    <t>STEP</t>
  </si>
  <si>
    <t>FABRICATION</t>
  </si>
  <si>
    <t>MOVE</t>
  </si>
  <si>
    <t>STORE</t>
  </si>
  <si>
    <t>INSPECT</t>
  </si>
  <si>
    <t>OPERATION DESCRIPTION</t>
  </si>
  <si>
    <t>PRODUCT AND PROCESS CHARACTERISTICS</t>
  </si>
  <si>
    <t>CONTROL METHODS</t>
  </si>
  <si>
    <t>Core Team</t>
  </si>
  <si>
    <t>Key Date</t>
  </si>
  <si>
    <t>DESCRIPTION</t>
  </si>
  <si>
    <t>TOLERANCE</t>
  </si>
  <si>
    <t>Print #</t>
  </si>
  <si>
    <t xml:space="preserve">Rev.  </t>
  </si>
  <si>
    <t>FMEA Number:</t>
  </si>
  <si>
    <t>Prepared by:</t>
  </si>
  <si>
    <t xml:space="preserve">Model Year(s)/Vehicle(s)  </t>
  </si>
  <si>
    <t>Date (Orig.)</t>
  </si>
  <si>
    <t>Team:</t>
  </si>
  <si>
    <t>Date (Rev.)</t>
  </si>
  <si>
    <t>C</t>
  </si>
  <si>
    <t>Potential</t>
  </si>
  <si>
    <t>O</t>
  </si>
  <si>
    <t>D</t>
  </si>
  <si>
    <t>S</t>
  </si>
  <si>
    <t>l</t>
  </si>
  <si>
    <t>Cause(s)/</t>
  </si>
  <si>
    <t>c</t>
  </si>
  <si>
    <t>Current</t>
  </si>
  <si>
    <t>e</t>
  </si>
  <si>
    <t>R.</t>
  </si>
  <si>
    <t>Recommended</t>
  </si>
  <si>
    <t>Responsibility</t>
  </si>
  <si>
    <t>Action Results</t>
  </si>
  <si>
    <t xml:space="preserve">Failure </t>
  </si>
  <si>
    <t>a</t>
  </si>
  <si>
    <t>Mechanism(s)</t>
  </si>
  <si>
    <t>t</t>
  </si>
  <si>
    <t>P.</t>
  </si>
  <si>
    <t xml:space="preserve"> Actions</t>
  </si>
  <si>
    <t>&amp; Target</t>
  </si>
  <si>
    <t>Actions</t>
  </si>
  <si>
    <t>Mode</t>
  </si>
  <si>
    <t>v</t>
  </si>
  <si>
    <t>s</t>
  </si>
  <si>
    <t>of Failure</t>
  </si>
  <si>
    <t>u</t>
  </si>
  <si>
    <t>Controls</t>
  </si>
  <si>
    <t>N.</t>
  </si>
  <si>
    <t>Taken</t>
  </si>
  <si>
    <t>r</t>
  </si>
  <si>
    <t>Tooling Inactive &gt; than 1 year</t>
  </si>
  <si>
    <t>Mold / Cavity / Production Process</t>
  </si>
  <si>
    <t xml:space="preserve">Item:  </t>
  </si>
  <si>
    <t>Process Responsibility:</t>
  </si>
  <si>
    <t>Process</t>
  </si>
  <si>
    <t xml:space="preserve">              Potential </t>
  </si>
  <si>
    <t>Function/</t>
  </si>
  <si>
    <t xml:space="preserve">             Effect(s) of</t>
  </si>
  <si>
    <t>Require-</t>
  </si>
  <si>
    <t xml:space="preserve">               Failure</t>
  </si>
  <si>
    <t>ments</t>
  </si>
  <si>
    <t>Control Plan Number</t>
  </si>
  <si>
    <t>Key Contact/Phone</t>
  </si>
  <si>
    <t>Part Number/Latest Change Level</t>
  </si>
  <si>
    <t>Customer Engineering Approval/Date (If Req'd.)</t>
  </si>
  <si>
    <t>Part Name/Description</t>
  </si>
  <si>
    <t>Supplier/Plant Approval/Date</t>
  </si>
  <si>
    <t>Customer Quality Approval/Date (If Req'd.)</t>
  </si>
  <si>
    <t>Supplier/Plant</t>
  </si>
  <si>
    <t>Other Approval/Date (If Req'd.)</t>
  </si>
  <si>
    <t>MACHINE,</t>
  </si>
  <si>
    <t>METHODS</t>
  </si>
  <si>
    <t>PART/</t>
  </si>
  <si>
    <t>PROCESS NAME/</t>
  </si>
  <si>
    <t>DEVICE,</t>
  </si>
  <si>
    <t>SPECIAL</t>
  </si>
  <si>
    <t>OPERATION</t>
  </si>
  <si>
    <t>JIG,TOOLS,</t>
  </si>
  <si>
    <t>CHAR.</t>
  </si>
  <si>
    <t>PRODUCT/PROCESS</t>
  </si>
  <si>
    <t>EVALUATION/</t>
  </si>
  <si>
    <t>SAMPLE</t>
  </si>
  <si>
    <t>REACTION</t>
  </si>
  <si>
    <t>FOR MFG.</t>
  </si>
  <si>
    <t>NO.</t>
  </si>
  <si>
    <t>PRODUCT</t>
  </si>
  <si>
    <t>CLASS</t>
  </si>
  <si>
    <t>SPECIFICATION/</t>
  </si>
  <si>
    <t>MEASUREMENT</t>
  </si>
  <si>
    <t>SIZE</t>
  </si>
  <si>
    <t>FREQ.</t>
  </si>
  <si>
    <t>CONTROL</t>
  </si>
  <si>
    <t>PLAN</t>
  </si>
  <si>
    <t>TECHNIQUE</t>
  </si>
  <si>
    <t>METHOD</t>
  </si>
  <si>
    <t>Characteristic</t>
  </si>
  <si>
    <t>R</t>
  </si>
  <si>
    <t>#</t>
  </si>
  <si>
    <t>ITEM</t>
  </si>
  <si>
    <t>DIMENSION/SPECIFICATION</t>
  </si>
  <si>
    <t>OK</t>
  </si>
  <si>
    <t>TITLE</t>
  </si>
  <si>
    <t>PART</t>
  </si>
  <si>
    <t>DRAWING</t>
  </si>
  <si>
    <t>(VEHICLES)</t>
  </si>
  <si>
    <t>BUYER</t>
  </si>
  <si>
    <t>E/C LEVEL</t>
  </si>
  <si>
    <t>MANUFACTURING</t>
  </si>
  <si>
    <t>LOCATION</t>
  </si>
  <si>
    <t>REASON FOR</t>
  </si>
  <si>
    <t>PART SUBMISSION WARRANT</t>
  </si>
  <si>
    <t>SPECIAL SAMPLE</t>
  </si>
  <si>
    <t>RE-SUBMISSION</t>
  </si>
  <si>
    <t>OTHER</t>
  </si>
  <si>
    <t>SUBMISSION</t>
  </si>
  <si>
    <t>PRE TEXTURE</t>
  </si>
  <si>
    <t>FIRST PRODUCTION SHIPMENT</t>
  </si>
  <si>
    <t>ENGINEERING CHANGE</t>
  </si>
  <si>
    <t>APPEARANCE EVALUATION</t>
  </si>
  <si>
    <t xml:space="preserve">   PRE-TEXTURE</t>
  </si>
  <si>
    <t>REPRESENTATIVE</t>
  </si>
  <si>
    <t xml:space="preserve">   EVALUATION</t>
  </si>
  <si>
    <t>SIGNATURE AND DATE</t>
  </si>
  <si>
    <t xml:space="preserve">   CORRECT</t>
  </si>
  <si>
    <t xml:space="preserve">   AND PROCEED</t>
  </si>
  <si>
    <t xml:space="preserve">   CORRECT AND</t>
  </si>
  <si>
    <t xml:space="preserve">   RESUBMIT</t>
  </si>
  <si>
    <t xml:space="preserve">   APPROVED TO</t>
  </si>
  <si>
    <t>COLOR EVALUATION</t>
  </si>
  <si>
    <t>COLOR</t>
  </si>
  <si>
    <t>TRISTIMULUS DATA</t>
  </si>
  <si>
    <t>MASTER</t>
  </si>
  <si>
    <t>MATERIAL</t>
  </si>
  <si>
    <t>HUE</t>
  </si>
  <si>
    <t>VALUE</t>
  </si>
  <si>
    <t>CHROMA</t>
  </si>
  <si>
    <t>GLOSS</t>
  </si>
  <si>
    <t>METALLIC</t>
  </si>
  <si>
    <t>SHIPPING</t>
  </si>
  <si>
    <t>SUFFIX</t>
  </si>
  <si>
    <t>TYPE</t>
  </si>
  <si>
    <t>SOURCE</t>
  </si>
  <si>
    <t>BRILLIANCE</t>
  </si>
  <si>
    <t>DISPOSITION</t>
  </si>
  <si>
    <t>DL*</t>
  </si>
  <si>
    <t>Da*</t>
  </si>
  <si>
    <t>Db*</t>
  </si>
  <si>
    <t>DE*</t>
  </si>
  <si>
    <t>CMC</t>
  </si>
  <si>
    <t>RED</t>
  </si>
  <si>
    <t>YEL</t>
  </si>
  <si>
    <t>GRN</t>
  </si>
  <si>
    <t>BLU</t>
  </si>
  <si>
    <t>LIGHT</t>
  </si>
  <si>
    <t>DARK</t>
  </si>
  <si>
    <t>GRAY</t>
  </si>
  <si>
    <t>CLEAN</t>
  </si>
  <si>
    <t>HIGH</t>
  </si>
  <si>
    <t>LOW</t>
  </si>
  <si>
    <t>PHONE NO.</t>
  </si>
  <si>
    <t>REPRESENTATIVE SIGNATURE</t>
  </si>
  <si>
    <t>Gage Name</t>
  </si>
  <si>
    <t>Appraiser A</t>
  </si>
  <si>
    <t>Gage Number</t>
  </si>
  <si>
    <t>Appraiser B</t>
  </si>
  <si>
    <t>Characterisitic/Specification</t>
  </si>
  <si>
    <t>Gage Type</t>
  </si>
  <si>
    <t>Date Performed</t>
  </si>
  <si>
    <t>APPRAISER A</t>
  </si>
  <si>
    <t>APPRAISER B</t>
  </si>
  <si>
    <t>PART #</t>
  </si>
  <si>
    <t>TRIAL #1</t>
  </si>
  <si>
    <t>TRIAL #2</t>
  </si>
  <si>
    <t>All measurement decisions agree?</t>
  </si>
  <si>
    <t>Measurement Unit Analysis</t>
  </si>
  <si>
    <t>=</t>
  </si>
  <si>
    <t>Title</t>
  </si>
  <si>
    <t>Specification</t>
  </si>
  <si>
    <t>Appraiser C</t>
  </si>
  <si>
    <t>Lower</t>
  </si>
  <si>
    <t>Upper</t>
  </si>
  <si>
    <t>Characteristic Classification</t>
  </si>
  <si>
    <t>Trials</t>
  </si>
  <si>
    <t>Parts</t>
  </si>
  <si>
    <t>Appraisers</t>
  </si>
  <si>
    <t>APPRAISER/</t>
  </si>
  <si>
    <t>AVERAGE</t>
  </si>
  <si>
    <t>TRIAL #</t>
  </si>
  <si>
    <t xml:space="preserve">  Repeatability - Equipment Variation (EV)</t>
  </si>
  <si>
    <t>1.  A</t>
  </si>
  <si>
    <t>EV</t>
  </si>
  <si>
    <t>K1</t>
  </si>
  <si>
    <t>% EV</t>
  </si>
  <si>
    <t>AVE</t>
  </si>
  <si>
    <t xml:space="preserve">  Reproducibility - Appraiser Variation (AV)</t>
  </si>
  <si>
    <t>AV</t>
  </si>
  <si>
    <t>% AV</t>
  </si>
  <si>
    <t>6.  B</t>
  </si>
  <si>
    <t xml:space="preserve">   n = number of parts</t>
  </si>
  <si>
    <t xml:space="preserve">  Repeatability &amp; Reproducibility (R &amp; R)</t>
  </si>
  <si>
    <t xml:space="preserve">   r = number of trials</t>
  </si>
  <si>
    <t>R &amp; R</t>
  </si>
  <si>
    <t>11.  C</t>
  </si>
  <si>
    <t>% R&amp;R</t>
  </si>
  <si>
    <t xml:space="preserve">  Part Variation (PV)</t>
  </si>
  <si>
    <t>PV</t>
  </si>
  <si>
    <t xml:space="preserve">16. PART </t>
  </si>
  <si>
    <t>% PV</t>
  </si>
  <si>
    <t xml:space="preserve">     AVE ( Xp )</t>
  </si>
  <si>
    <t>All calculations are based upon predicting 5.15 sigma (99.0% of the area under the normal distribution curve).</t>
  </si>
  <si>
    <t>beyond this limit.  Identify the cause and correct.  Repeat these readings using the same appraiser and unit as originally used or dis-</t>
  </si>
  <si>
    <t>assumed to be greater than 15.</t>
  </si>
  <si>
    <t>card values and re-average and recompute R and the limiting value from the remaining observations.</t>
  </si>
  <si>
    <t>AV - If a negative value is calculated under the square root sign, the appraiser variation (AV) defaults to zero (0).</t>
  </si>
  <si>
    <t>Notes:</t>
  </si>
  <si>
    <t>% Tolerance (Tol)</t>
  </si>
  <si>
    <t>100 (EV/Tol)</t>
  </si>
  <si>
    <t>100 (AV/Tol)</t>
  </si>
  <si>
    <t>100 (R&amp;R/Tol)</t>
  </si>
  <si>
    <t>100 (PV/Tol)</t>
  </si>
  <si>
    <t>Tolerance</t>
  </si>
  <si>
    <t>Tol</t>
  </si>
  <si>
    <t>Upper - Lower</t>
  </si>
  <si>
    <t>A</t>
  </si>
  <si>
    <t>Part Submission Warrant</t>
  </si>
  <si>
    <t>Dated</t>
  </si>
  <si>
    <t>Additional Engineering Changes</t>
  </si>
  <si>
    <t>Shown on Drawing Number</t>
  </si>
  <si>
    <t>Purchase Order No.</t>
  </si>
  <si>
    <t>Weight (kg)</t>
  </si>
  <si>
    <t>Initial submission</t>
  </si>
  <si>
    <t>Change to Optional Construction or Material</t>
  </si>
  <si>
    <t>Engineering Change(s)</t>
  </si>
  <si>
    <t>Sub-Supplier or Material Source Change</t>
  </si>
  <si>
    <t>Tooling: Transfer, Replacement, Refurbishment, or additional</t>
  </si>
  <si>
    <t>Change in Part Processing</t>
  </si>
  <si>
    <t>Correction of Discrepancy</t>
  </si>
  <si>
    <t>Parts produced at Additional Location</t>
  </si>
  <si>
    <t>Other - please specify</t>
  </si>
  <si>
    <t>REQUESTED SUBMISSION LEVEL (Check one)</t>
  </si>
  <si>
    <t>SUBMISSION RESULTS</t>
  </si>
  <si>
    <t>The results for</t>
  </si>
  <si>
    <t xml:space="preserve">    dimensional measurements</t>
  </si>
  <si>
    <t xml:space="preserve">    material and functional tests</t>
  </si>
  <si>
    <t xml:space="preserve">    appearance criteria</t>
  </si>
  <si>
    <t xml:space="preserve">     statistical process package</t>
  </si>
  <si>
    <t>(If "NO" - Explanation Required)</t>
  </si>
  <si>
    <t>DECLARATION</t>
  </si>
  <si>
    <t>EXPLANATION/COMMENTS:</t>
  </si>
  <si>
    <t>Print Name</t>
  </si>
  <si>
    <t>Phone No.</t>
  </si>
  <si>
    <t>Fax No.</t>
  </si>
  <si>
    <t>Level 1 - Warrant only (and for designated appearance items, an Appearance Approval Report) submitted to customer.</t>
  </si>
  <si>
    <t>Level 2 - Warrant with product samples and limited supporting data submitted to customer.</t>
  </si>
  <si>
    <t>Level 3 - Warrant with product samples and complete supporting data submitted to customer.</t>
  </si>
  <si>
    <t>FOR CUSTOMER USE ONLY (IF APPLICABLE)</t>
  </si>
  <si>
    <t>Part Warrant Disposition:</t>
  </si>
  <si>
    <t>Level 4 - Warrant and other requirements as defined by customer.</t>
  </si>
  <si>
    <t>Level 5 - Warrant with product samples and complete supporting data reviewed at supplier's manufacturing location.</t>
  </si>
  <si>
    <t>COMMENTS:</t>
  </si>
  <si>
    <t>EDITION</t>
  </si>
  <si>
    <t>PRINTING</t>
  </si>
  <si>
    <t>First</t>
  </si>
  <si>
    <t>Third</t>
  </si>
  <si>
    <t>Part Name</t>
  </si>
  <si>
    <t>NAME</t>
  </si>
  <si>
    <t>Part Number</t>
  </si>
  <si>
    <t>NUMBER</t>
  </si>
  <si>
    <t>Engineering Change Level</t>
  </si>
  <si>
    <t>Engineering Change Level Date</t>
  </si>
  <si>
    <t>SUPPLIER</t>
  </si>
  <si>
    <t>Supplier Code</t>
  </si>
  <si>
    <t>CODE</t>
  </si>
  <si>
    <t>Street Address</t>
  </si>
  <si>
    <t>ADDRESS</t>
  </si>
  <si>
    <t>City</t>
  </si>
  <si>
    <t>CITY</t>
  </si>
  <si>
    <t>State</t>
  </si>
  <si>
    <t>STATE</t>
  </si>
  <si>
    <t>Zip</t>
  </si>
  <si>
    <t>ZIP</t>
  </si>
  <si>
    <t>Phone Number</t>
  </si>
  <si>
    <t>555-555-5555</t>
  </si>
  <si>
    <t>Customer Name</t>
  </si>
  <si>
    <t>Division</t>
  </si>
  <si>
    <t>DIVISION</t>
  </si>
  <si>
    <t>Application</t>
  </si>
  <si>
    <t>APPLICATION</t>
  </si>
  <si>
    <t>File Name</t>
  </si>
  <si>
    <t>FILE.XLS</t>
  </si>
  <si>
    <t>THE FOLLOWING LEVELS OF DOCUMENTS WERE USED TO PREPARE THIS WORKBOOK.</t>
  </si>
  <si>
    <t>DOCUMENT</t>
  </si>
  <si>
    <t>ADVANCED PRODUCT QUALITY PLANNING AND CONTROL PLAN REFERENCE MANUAL</t>
  </si>
  <si>
    <t>MEASUREMENT SYSTEM ANALYSIS</t>
  </si>
  <si>
    <t>POTENTIAL FAILURE MODE AND EFFECTS ANALYSIS</t>
  </si>
  <si>
    <t>GM</t>
  </si>
  <si>
    <t>Ford</t>
  </si>
  <si>
    <t>BMW</t>
  </si>
  <si>
    <t>10  Hazardous - w/o warning</t>
  </si>
  <si>
    <t xml:space="preserve"> 9  Hazardous - w/ warning</t>
  </si>
  <si>
    <t xml:space="preserve"> 8  Very High</t>
  </si>
  <si>
    <t xml:space="preserve"> 7  High</t>
  </si>
  <si>
    <t xml:space="preserve"> 6  Moderate</t>
  </si>
  <si>
    <t xml:space="preserve"> 5  Low</t>
  </si>
  <si>
    <t xml:space="preserve"> 4  Very Low</t>
  </si>
  <si>
    <t xml:space="preserve"> 3  Minor</t>
  </si>
  <si>
    <t xml:space="preserve"> 2  Very Minor</t>
  </si>
  <si>
    <t xml:space="preserve"> 1  None</t>
  </si>
  <si>
    <t>DETECTION SCALE</t>
  </si>
  <si>
    <t xml:space="preserve"> 9  Very Remote</t>
  </si>
  <si>
    <t xml:space="preserve"> 8  Remote</t>
  </si>
  <si>
    <t xml:space="preserve"> 7  Very Low</t>
  </si>
  <si>
    <t xml:space="preserve"> 6  Low</t>
  </si>
  <si>
    <t xml:space="preserve"> 5  Moderate</t>
  </si>
  <si>
    <t xml:space="preserve"> 4  Moderately High</t>
  </si>
  <si>
    <t xml:space="preserve"> 3  High</t>
  </si>
  <si>
    <t xml:space="preserve"> 2  Very High</t>
  </si>
  <si>
    <t>Honda</t>
  </si>
  <si>
    <t>Prevention</t>
  </si>
  <si>
    <t>Detection</t>
  </si>
  <si>
    <t xml:space="preserve"> 9    50/1000 pieces - Very High</t>
  </si>
  <si>
    <t xml:space="preserve"> 8    20/1000 pieces - High</t>
  </si>
  <si>
    <t xml:space="preserve"> 7    10/1000 pieces - High</t>
  </si>
  <si>
    <t xml:space="preserve"> 6    5/1000 pieces - Moderate</t>
  </si>
  <si>
    <t xml:space="preserve"> 5    2/1000 pieces - Moderate</t>
  </si>
  <si>
    <t xml:space="preserve"> 4    1/1000 pieces - Moderate</t>
  </si>
  <si>
    <t xml:space="preserve"> 3    .5/1000 pieces - Low</t>
  </si>
  <si>
    <t xml:space="preserve"> 2    .1/1000 pieces - Low</t>
  </si>
  <si>
    <t xml:space="preserve"> 1    &lt;/= .01/1000 pieces - Remote</t>
  </si>
  <si>
    <t>10   &gt;/= 100/1000 pieces - Very High</t>
  </si>
  <si>
    <t>10  Almost Impossible</t>
  </si>
  <si>
    <t xml:space="preserve"> 1  Very High</t>
  </si>
  <si>
    <t>AIAG Component PPAP Forms</t>
  </si>
  <si>
    <t>Fax Number</t>
  </si>
  <si>
    <t>Email Address</t>
  </si>
  <si>
    <t>Emailme@somewhere.com</t>
  </si>
  <si>
    <t>SUPPLIER Company</t>
  </si>
  <si>
    <t>Suppliers are expected to maintain a copy of all the latest customer specifications.</t>
  </si>
  <si>
    <t>Other</t>
  </si>
  <si>
    <t xml:space="preserve">SEVERITY SCALE </t>
  </si>
  <si>
    <t>Criteria:  Severity of Effect</t>
  </si>
  <si>
    <t>(CUSTOMER EFFECT)</t>
  </si>
  <si>
    <t>(MANUFACTURING/ ASSEMBLY EFFECT)</t>
  </si>
  <si>
    <t>Very high severity ranking when a potential failure mode affects safe vehicle operation and/or involves noncompliance with government regulation without warning.</t>
  </si>
  <si>
    <t>Or may endanger operator (machine or assembly) without warning.</t>
  </si>
  <si>
    <t xml:space="preserve">Table 8, Pg. 53:  PFMEA Detection Evaluation Criteria </t>
  </si>
  <si>
    <t>Criteria</t>
  </si>
  <si>
    <t>Inspection Types</t>
  </si>
  <si>
    <t>Suggested Range of Detection Methods</t>
  </si>
  <si>
    <t>Manual Inspection</t>
  </si>
  <si>
    <t>Cannot detect or is not checked.</t>
  </si>
  <si>
    <t>Absolute certainty of non-detection.</t>
  </si>
  <si>
    <t>Controls will probably not detect.</t>
  </si>
  <si>
    <t>Control is achieved with in direct or random checks only.</t>
  </si>
  <si>
    <t>Table 6, Page 43:  PFMEA Severity Evaluation Criteria</t>
  </si>
  <si>
    <t>Persistent Failures</t>
  </si>
  <si>
    <t>Frequent Failures</t>
  </si>
  <si>
    <t>Occasional Failures</t>
  </si>
  <si>
    <t>Relatively Few Failures</t>
  </si>
  <si>
    <t>Failure is Unlikely</t>
  </si>
  <si>
    <t>Third Edition</t>
  </si>
  <si>
    <t>This ranking results when a potential failure mode results in a final customer and/or a manufacturing/assembly plant defect.  The final customer should always be considered first.  If both occur, use the higher of the two severities.</t>
  </si>
  <si>
    <t>Very high severity ranking when a potential failure mode affects safe vehicle operation and/or involves noncompliance with government regulation with warning.</t>
  </si>
  <si>
    <t>Or may endanger operator (machine or assembly) with warning.</t>
  </si>
  <si>
    <t>Vehicle/item inoperabe (loss of primary function).</t>
  </si>
  <si>
    <t>Or 100% of product may have to be scrapped, or vehicle/item repaired in repair department with a repair time greater than one hour.</t>
  </si>
  <si>
    <t>Vehicle/Item operable but at a reduced level of performance.  Customer very dissatisfied</t>
  </si>
  <si>
    <t>Or product may have to be sorted and a portion (less than 100%) scrapped, or vehicle/item repaired in repair department with a repair time between a half-hour and an hour.</t>
  </si>
  <si>
    <t>Vehicle/Item operable but Comfort/Convenience item(s) inoperable.  Customer dissatisfied.</t>
  </si>
  <si>
    <t>Or a portion (less than 100%) of the product may have to be scrapped with no sorting, or vehicle/item repaired in repair department with a repair time less than a half-hour.</t>
  </si>
  <si>
    <t>Vehicle/Item operable but Comfort/Convenience item(s) operable at a reduced level of performance.</t>
  </si>
  <si>
    <t>Or 100%of product may have to be reworked, or vehicle/item repaired off-line but does not go to repair department.</t>
  </si>
  <si>
    <t>Fit and Finish/Squeak and Rattle item does not conform.  Defect noticed by most customers (greater than 75%).</t>
  </si>
  <si>
    <t>Or the product may have to be sorted, with no scrap, and a portion (less than 100%) reworked.</t>
  </si>
  <si>
    <t>Fit and Finish/Squeak and Rattle item does not conform.  Defect noticed by 50% of customers.</t>
  </si>
  <si>
    <t>Or a portion (less than 100%) of the product may have to be reworked, with no scrap, on-line but out-of-station.</t>
  </si>
  <si>
    <t>Fit and Finish/Squeak and Rattle item does not conform.  Defect noticed by discriminating customers (less than 25%).</t>
  </si>
  <si>
    <t>No discernible effect.</t>
  </si>
  <si>
    <t>Or slight inconvenience to operation or operator, or no effect.</t>
  </si>
  <si>
    <t>OCCURRENCE SCALE</t>
  </si>
  <si>
    <t>Controls have poor chance of detection.</t>
  </si>
  <si>
    <t>Control is achieved with visual inspection only.</t>
  </si>
  <si>
    <t>Control is achieved with double visual inspection only.</t>
  </si>
  <si>
    <t>Controls may detect.</t>
  </si>
  <si>
    <t>Gauging and Manual Inspection</t>
  </si>
  <si>
    <t>Control is achieved with charting methods, such as SPC (Statistical Process Control).</t>
  </si>
  <si>
    <t xml:space="preserve">Gauging  </t>
  </si>
  <si>
    <t>Control is based on variable gauging after parts have left the station, or G0/No Go gauging performed on 100% of the parts after parts have left the station.</t>
  </si>
  <si>
    <t>Controls have a good chance to detect.</t>
  </si>
  <si>
    <t>Error-proofed and gauging</t>
  </si>
  <si>
    <t>Error detection in subsequent operations, OR gauging performed on setup and first-piece check (for set-up causes only).</t>
  </si>
  <si>
    <t>Error detection in-station, or error detection in subsequent operations by multiple layers of acceptance: supply, select, install, verify.  Cannot accept discrepant part.</t>
  </si>
  <si>
    <t>Controls almost certain to detect.</t>
  </si>
  <si>
    <t>Error detection in-station (automatic gauging with automatic stop feature).  Cannot pass discrepant part.</t>
  </si>
  <si>
    <t>Controls certain to detect.</t>
  </si>
  <si>
    <t xml:space="preserve">Error-proofed  </t>
  </si>
  <si>
    <t>Discrepant parts cannot be made because item has been error-proofed by process/product design.</t>
  </si>
  <si>
    <t>555-555-5554</t>
  </si>
  <si>
    <t>You will also see some website links that may be helpful.</t>
  </si>
  <si>
    <t>When you see the red triangle in the upper right corner of a cell, move your mouse/cursor over it and instructions will pop up.  Try the cell to the left of here.</t>
  </si>
  <si>
    <t>Country</t>
  </si>
  <si>
    <t>Zip/Postal</t>
  </si>
  <si>
    <t>COUNTRY</t>
  </si>
  <si>
    <t>WFC Purchasing Contact</t>
  </si>
  <si>
    <t>PRODUCTION PART APPROVAL PROCESS</t>
  </si>
  <si>
    <t>The following items are to be included in your package:</t>
  </si>
  <si>
    <t>These forms have been provided as a service.  If you are currently using software that meets the requirements of the AIAG manuals listed below, they will be accepted.  For further information, please see Supplier Requirement Manual on www.woodbridgegroup.com.  A PPAP checklist is also available on the Website.</t>
  </si>
  <si>
    <t>Fourth</t>
  </si>
  <si>
    <t>Cust. Part Number</t>
  </si>
  <si>
    <t>Org. Part Number</t>
  </si>
  <si>
    <t>ECN DATE</t>
  </si>
  <si>
    <t>ECN</t>
  </si>
  <si>
    <t>Safety and/or Government Regulation</t>
  </si>
  <si>
    <t>Checking Aid No.</t>
  </si>
  <si>
    <t>Checking Aid Engineering Change Level</t>
  </si>
  <si>
    <t>CUSTOMER SUBMITTAL INFORMATION</t>
  </si>
  <si>
    <t>Supplier Name &amp; Supplier/Vendor Code</t>
  </si>
  <si>
    <t>MATERIALS REPORTING</t>
  </si>
  <si>
    <t>Customer Name/Division</t>
  </si>
  <si>
    <t>Are polymeric parts identified with appropriate ISO marking codes?</t>
  </si>
  <si>
    <t>REASON FOR SUBMISSION (Check at lease one)</t>
  </si>
  <si>
    <t>These results meet all design record requirements:</t>
  </si>
  <si>
    <t xml:space="preserve">I affirm that the samples represented by this warrant are representative of our parts, which were made by a process that meets all  Production Part Approval Process Manual 4th Edition Requirements.  I further affirm that these samples were produced at the production rate of  ______ / ______ hours.  I also certify that documented evidence of such compliance is on file and available for review.  I have noted any deviations from this declaration below.  </t>
  </si>
  <si>
    <t>Is each Customer Tool properly tagged and numbered?</t>
  </si>
  <si>
    <t xml:space="preserve">E-mail </t>
  </si>
  <si>
    <t>Customer Signature</t>
  </si>
  <si>
    <t>Customer Tracking Number (optional)</t>
  </si>
  <si>
    <t xml:space="preserve">Organization Authorized Signature:  </t>
  </si>
  <si>
    <t>ORGANIZATION MANUFACTURING INFORMATION</t>
  </si>
  <si>
    <t>Region</t>
  </si>
  <si>
    <t>IMDS</t>
  </si>
  <si>
    <t>Other Customer format</t>
  </si>
  <si>
    <t>Submitted by IMDS or other Customer format:</t>
  </si>
  <si>
    <t>Has Customer-required Substances of Concern information been reported?</t>
  </si>
  <si>
    <t>ORGANIZATION</t>
  </si>
  <si>
    <t>ORGANIZATION SOURCING AND TEXTURE INFORMATION</t>
  </si>
  <si>
    <t>AUTHORIZED CUSTOMER</t>
  </si>
  <si>
    <t>ETCH/TOOL/EDM</t>
  </si>
  <si>
    <t>SPECIFICATION / LIMITS</t>
  </si>
  <si>
    <t>TEST DATE</t>
  </si>
  <si>
    <t>QTY. TESTED</t>
  </si>
  <si>
    <t>NOT OK</t>
  </si>
  <si>
    <t>ORGANIZATION MEASUREMENT RESULTS (DATA)</t>
  </si>
  <si>
    <t>DESIGN RECORD CHANGE LEVEL:</t>
  </si>
  <si>
    <t>ORGANIZATION:</t>
  </si>
  <si>
    <t>NAME OF INSPECTION FACILITY:</t>
  </si>
  <si>
    <t>PART NAME:</t>
  </si>
  <si>
    <t>SUPPLIER/VENDOR CODE:</t>
  </si>
  <si>
    <t>ENGINEERING CHANGE DOCUMENTS:</t>
  </si>
  <si>
    <t>Blanket statements of conformance are unacceptable for any test results.</t>
  </si>
  <si>
    <t>MATERIAL SUPPLIER:</t>
  </si>
  <si>
    <t>*CUSTOMER SPRCIFIED SUPPLIER/VENDOR CODE:</t>
  </si>
  <si>
    <t>*If source approval is req'd, include the Supplier (Source) &amp; Customer assigned code.</t>
  </si>
  <si>
    <t>NAME OF LABORATORY:</t>
  </si>
  <si>
    <t>TEST DATA</t>
  </si>
  <si>
    <t>SUPPLIER TEST RESULTS (DATA)</t>
  </si>
  <si>
    <t>MATERIAL SPEC. NO. / REV / DATE</t>
  </si>
  <si>
    <t>TEST SPECIFICATIONS / REV / DATE</t>
  </si>
  <si>
    <t>SUPPLIER TEST RESULTS (DATA) /                  TEST CONDITIONS</t>
  </si>
  <si>
    <t>SUPPLIER:</t>
  </si>
  <si>
    <t>*CUSTOMER SPECIFIED SUPPLIER/VENDOR CODE:</t>
  </si>
  <si>
    <t>ORGANIZATION    NAME</t>
  </si>
  <si>
    <t>ORGANIZATION        CONTACT</t>
  </si>
  <si>
    <t>ORGANIZATION     CODE</t>
  </si>
  <si>
    <t>ORGANIZATION        PHONE</t>
  </si>
  <si>
    <t>PAINT OR COLORANT DAIMLERCHRYSLER SPEC. # AND ORGANIZATION / ORGANIZATION # / LOT #</t>
  </si>
  <si>
    <t>ORGANIZATION APPROVAL SIGNATURE</t>
  </si>
  <si>
    <t>Organization Name</t>
  </si>
  <si>
    <t>Organization Code</t>
  </si>
  <si>
    <t>SUPPLIER NAME:</t>
  </si>
  <si>
    <t>PRODUCT NAME:</t>
  </si>
  <si>
    <t>SUPPLIER CODE:</t>
  </si>
  <si>
    <t>ENG. SPEC.:</t>
  </si>
  <si>
    <t>MANUF. SITE:</t>
  </si>
  <si>
    <t>PART #:</t>
  </si>
  <si>
    <t>ENG. CHANGE #:</t>
  </si>
  <si>
    <t>FORMULA DATE:</t>
  </si>
  <si>
    <t>RECEIVED DATE:</t>
  </si>
  <si>
    <t>RECEIVED BY:</t>
  </si>
  <si>
    <t>SUBMISSION LEVEL:</t>
  </si>
  <si>
    <t>EXPIRATION DATE:</t>
  </si>
  <si>
    <t xml:space="preserve">TRACKING CODE: </t>
  </si>
  <si>
    <t>RE-SUBMISSION DATE:</t>
  </si>
  <si>
    <t>Design Matrix:</t>
  </si>
  <si>
    <t>DFMEA:</t>
  </si>
  <si>
    <t>Special Product Characteristics:</t>
  </si>
  <si>
    <t>Engineering Approval:</t>
  </si>
  <si>
    <t>PFMEA:</t>
  </si>
  <si>
    <t>Special Process Characteristics:</t>
  </si>
  <si>
    <t>Process Flow Diagram:</t>
  </si>
  <si>
    <t>Test Results:</t>
  </si>
  <si>
    <t>Process Studies:</t>
  </si>
  <si>
    <t>Dimensional Results:</t>
  </si>
  <si>
    <t>Master Sample:</t>
  </si>
  <si>
    <t>Measurement Systems Studies:</t>
  </si>
  <si>
    <t>Appearance Approval Report:</t>
  </si>
  <si>
    <t>SPECIFIC QUANTITY OF MATERIAL AUTHORIZED (IF APPLICABLE):</t>
  </si>
  <si>
    <t>PRODUCTION TRIAL AUTHORIZATION #:</t>
  </si>
  <si>
    <t>REASON(S) FOR INTERIM APPROVAL:</t>
  </si>
  <si>
    <t>ACTIONS TO BE ACCOMPLISHED DURING INTERIM PERIOD, EFFECTIVE DATE:</t>
  </si>
  <si>
    <t>PROGRESS REVIEW DATE:</t>
  </si>
  <si>
    <t>DATE MATERIAL DUE TO PLANT:</t>
  </si>
  <si>
    <t>PHONE:</t>
  </si>
  <si>
    <t>(PRINT NAME)</t>
  </si>
  <si>
    <t>CUSTOMER APPROVALS (as needed):</t>
  </si>
  <si>
    <t>PRODUCT ENG. (SIGNATURE)</t>
  </si>
  <si>
    <t>MATERIALS ENG. (SIGNATURE)</t>
  </si>
  <si>
    <t>QUALITY ENG. (SIGNATURE)</t>
  </si>
  <si>
    <t>INTERIM APPROVAL NUMBER:</t>
  </si>
  <si>
    <t>Control Plans:</t>
  </si>
  <si>
    <t>'ISSUES TO BE RESOLVED, EXPECTED COMPLETION DATE (CLASSIFY AS ENGINEERING, DESIGN, PROCESS, OR OTHER):</t>
  </si>
  <si>
    <t>WHAT ACTIONS ARE TAKING PLACE TO ENSURE THAT FUTURE SUBMISSIONS WILL CONFORM TO BULK MATERIAL PPAP REQUIREMENTS BY THE SAMPLE PROMISE DATE?</t>
  </si>
  <si>
    <t xml:space="preserve">COMMENTS:   </t>
  </si>
  <si>
    <t>WGW-QUA-F-092</t>
  </si>
  <si>
    <t>PPAP packages are expected to be received by Woodbridge by the date assigned by Purchasing.  If for any reason you cannot meet this date, contact Purchasing for resolution. You may Email this file to dennis_baer@woodbridgegroup.com in lieu of printing and copying.</t>
  </si>
  <si>
    <r>
      <t xml:space="preserve">Important Note: </t>
    </r>
    <r>
      <rPr>
        <sz val="10"/>
        <color indexed="10"/>
        <rFont val="Calibri"/>
        <family val="2"/>
        <scheme val="minor"/>
      </rPr>
      <t xml:space="preserve"> </t>
    </r>
    <r>
      <rPr>
        <sz val="10"/>
        <rFont val="Calibri"/>
        <family val="2"/>
        <scheme val="minor"/>
      </rPr>
      <t xml:space="preserve">These sheets have not been protected, so you can add additional information if needed.  However, the information in blue is interlinked to the other spreadsheets. Therefore, please take into consideration that you may destroy the interlinking capability if you change anything. </t>
    </r>
    <r>
      <rPr>
        <b/>
        <sz val="10"/>
        <color indexed="12"/>
        <rFont val="Calibri"/>
        <family val="2"/>
        <scheme val="minor"/>
      </rPr>
      <t>FILL IN THE BLUE SECTIONS FOR AUTOMATIC INPUT INTO FORMS</t>
    </r>
  </si>
  <si>
    <r>
      <t>R</t>
    </r>
    <r>
      <rPr>
        <sz val="10"/>
        <rFont val="Calibri"/>
        <family val="2"/>
        <scheme val="minor"/>
      </rPr>
      <t xml:space="preserve">  x  K</t>
    </r>
    <r>
      <rPr>
        <vertAlign val="subscript"/>
        <sz val="10"/>
        <rFont val="Calibri"/>
        <family val="2"/>
        <scheme val="minor"/>
      </rPr>
      <t>1</t>
    </r>
  </si>
  <si>
    <r>
      <t>x</t>
    </r>
    <r>
      <rPr>
        <vertAlign val="subscript"/>
        <sz val="10"/>
        <rFont val="Calibri"/>
        <family val="2"/>
        <scheme val="minor"/>
      </rPr>
      <t>a</t>
    </r>
    <r>
      <rPr>
        <sz val="10"/>
        <rFont val="Calibri"/>
        <family val="2"/>
        <scheme val="minor"/>
      </rPr>
      <t>=</t>
    </r>
  </si>
  <si>
    <r>
      <t>r</t>
    </r>
    <r>
      <rPr>
        <vertAlign val="subscript"/>
        <sz val="10"/>
        <rFont val="Calibri"/>
        <family val="2"/>
        <scheme val="minor"/>
      </rPr>
      <t>a</t>
    </r>
    <r>
      <rPr>
        <sz val="10"/>
        <rFont val="Calibri"/>
        <family val="2"/>
        <scheme val="minor"/>
      </rPr>
      <t>=</t>
    </r>
  </si>
  <si>
    <r>
      <t>{(</t>
    </r>
    <r>
      <rPr>
        <sz val="12"/>
        <rFont val="Calibri"/>
        <family val="2"/>
        <scheme val="minor"/>
      </rPr>
      <t>x</t>
    </r>
    <r>
      <rPr>
        <vertAlign val="subscript"/>
        <sz val="10"/>
        <rFont val="Calibri"/>
        <family val="2"/>
        <scheme val="minor"/>
      </rPr>
      <t>DIFF</t>
    </r>
    <r>
      <rPr>
        <sz val="10"/>
        <rFont val="Calibri"/>
        <family val="2"/>
        <scheme val="minor"/>
      </rPr>
      <t xml:space="preserve"> x K</t>
    </r>
    <r>
      <rPr>
        <vertAlign val="subscript"/>
        <sz val="10"/>
        <rFont val="Calibri"/>
        <family val="2"/>
        <scheme val="minor"/>
      </rPr>
      <t>2</t>
    </r>
    <r>
      <rPr>
        <sz val="10"/>
        <rFont val="Calibri"/>
        <family val="2"/>
        <scheme val="minor"/>
      </rPr>
      <t>)</t>
    </r>
    <r>
      <rPr>
        <vertAlign val="superscript"/>
        <sz val="10"/>
        <rFont val="Calibri"/>
        <family val="2"/>
        <scheme val="minor"/>
      </rPr>
      <t>2</t>
    </r>
    <r>
      <rPr>
        <sz val="10"/>
        <rFont val="Calibri"/>
        <family val="2"/>
        <scheme val="minor"/>
      </rPr>
      <t xml:space="preserve"> - (EV</t>
    </r>
    <r>
      <rPr>
        <vertAlign val="superscript"/>
        <sz val="10"/>
        <rFont val="Calibri"/>
        <family val="2"/>
        <scheme val="minor"/>
      </rPr>
      <t>2</t>
    </r>
    <r>
      <rPr>
        <sz val="10"/>
        <rFont val="Calibri"/>
        <family val="2"/>
        <scheme val="minor"/>
      </rPr>
      <t>/nr)}</t>
    </r>
    <r>
      <rPr>
        <vertAlign val="superscript"/>
        <sz val="10"/>
        <rFont val="Calibri"/>
        <family val="2"/>
        <scheme val="minor"/>
      </rPr>
      <t>1/2</t>
    </r>
  </si>
  <si>
    <r>
      <t>K</t>
    </r>
    <r>
      <rPr>
        <vertAlign val="subscript"/>
        <sz val="10"/>
        <rFont val="Calibri"/>
        <family val="2"/>
        <scheme val="minor"/>
      </rPr>
      <t>2</t>
    </r>
  </si>
  <si>
    <r>
      <t>x</t>
    </r>
    <r>
      <rPr>
        <vertAlign val="subscript"/>
        <sz val="10"/>
        <rFont val="Calibri"/>
        <family val="2"/>
        <scheme val="minor"/>
      </rPr>
      <t>b</t>
    </r>
    <r>
      <rPr>
        <sz val="10"/>
        <rFont val="Calibri"/>
        <family val="2"/>
        <scheme val="minor"/>
      </rPr>
      <t>=</t>
    </r>
  </si>
  <si>
    <r>
      <t>r</t>
    </r>
    <r>
      <rPr>
        <vertAlign val="subscript"/>
        <sz val="10"/>
        <rFont val="Calibri"/>
        <family val="2"/>
        <scheme val="minor"/>
      </rPr>
      <t>b</t>
    </r>
    <r>
      <rPr>
        <sz val="10"/>
        <rFont val="Calibri"/>
        <family val="2"/>
        <scheme val="minor"/>
      </rPr>
      <t>=</t>
    </r>
  </si>
  <si>
    <r>
      <t>{(EV</t>
    </r>
    <r>
      <rPr>
        <vertAlign val="superscript"/>
        <sz val="10"/>
        <rFont val="Calibri"/>
        <family val="2"/>
        <scheme val="minor"/>
      </rPr>
      <t>2</t>
    </r>
    <r>
      <rPr>
        <sz val="10"/>
        <rFont val="Calibri"/>
        <family val="2"/>
        <scheme val="minor"/>
      </rPr>
      <t xml:space="preserve"> + AV</t>
    </r>
    <r>
      <rPr>
        <vertAlign val="superscript"/>
        <sz val="10"/>
        <rFont val="Calibri"/>
        <family val="2"/>
        <scheme val="minor"/>
      </rPr>
      <t>2</t>
    </r>
    <r>
      <rPr>
        <sz val="10"/>
        <rFont val="Calibri"/>
        <family val="2"/>
        <scheme val="minor"/>
      </rPr>
      <t>)}</t>
    </r>
    <r>
      <rPr>
        <vertAlign val="superscript"/>
        <sz val="10"/>
        <rFont val="Calibri"/>
        <family val="2"/>
        <scheme val="minor"/>
      </rPr>
      <t>1/2</t>
    </r>
  </si>
  <si>
    <r>
      <t>K</t>
    </r>
    <r>
      <rPr>
        <b/>
        <vertAlign val="subscript"/>
        <sz val="10"/>
        <rFont val="Calibri"/>
        <family val="2"/>
        <scheme val="minor"/>
      </rPr>
      <t>3</t>
    </r>
  </si>
  <si>
    <r>
      <t>x</t>
    </r>
    <r>
      <rPr>
        <vertAlign val="subscript"/>
        <sz val="10"/>
        <rFont val="Calibri"/>
        <family val="2"/>
        <scheme val="minor"/>
      </rPr>
      <t>c</t>
    </r>
    <r>
      <rPr>
        <sz val="10"/>
        <rFont val="Calibri"/>
        <family val="2"/>
        <scheme val="minor"/>
      </rPr>
      <t>=</t>
    </r>
  </si>
  <si>
    <r>
      <t>R</t>
    </r>
    <r>
      <rPr>
        <vertAlign val="subscript"/>
        <sz val="10"/>
        <rFont val="Calibri"/>
        <family val="2"/>
        <scheme val="minor"/>
      </rPr>
      <t>P</t>
    </r>
    <r>
      <rPr>
        <sz val="10"/>
        <rFont val="Calibri"/>
        <family val="2"/>
        <scheme val="minor"/>
      </rPr>
      <t xml:space="preserve"> x K</t>
    </r>
    <r>
      <rPr>
        <vertAlign val="subscript"/>
        <sz val="10"/>
        <rFont val="Calibri"/>
        <family val="2"/>
        <scheme val="minor"/>
      </rPr>
      <t>3</t>
    </r>
  </si>
  <si>
    <r>
      <t>r</t>
    </r>
    <r>
      <rPr>
        <vertAlign val="subscript"/>
        <sz val="10"/>
        <rFont val="Calibri"/>
        <family val="2"/>
        <scheme val="minor"/>
      </rPr>
      <t>c</t>
    </r>
    <r>
      <rPr>
        <sz val="10"/>
        <rFont val="Calibri"/>
        <family val="2"/>
        <scheme val="minor"/>
      </rPr>
      <t>=</t>
    </r>
  </si>
  <si>
    <r>
      <t>X</t>
    </r>
    <r>
      <rPr>
        <sz val="10"/>
        <rFont val="Calibri"/>
        <family val="2"/>
        <scheme val="minor"/>
      </rPr>
      <t>=</t>
    </r>
  </si>
  <si>
    <r>
      <t>R</t>
    </r>
    <r>
      <rPr>
        <vertAlign val="subscript"/>
        <sz val="10"/>
        <rFont val="Calibri"/>
        <family val="2"/>
        <scheme val="minor"/>
      </rPr>
      <t>p</t>
    </r>
    <r>
      <rPr>
        <sz val="10"/>
        <rFont val="Calibri"/>
        <family val="2"/>
        <scheme val="minor"/>
      </rPr>
      <t>=</t>
    </r>
  </si>
  <si>
    <r>
      <t>(</t>
    </r>
    <r>
      <rPr>
        <sz val="12"/>
        <rFont val="Calibri"/>
        <family val="2"/>
        <scheme val="minor"/>
      </rPr>
      <t>r</t>
    </r>
    <r>
      <rPr>
        <vertAlign val="subscript"/>
        <sz val="10"/>
        <rFont val="Calibri"/>
        <family val="2"/>
        <scheme val="minor"/>
      </rPr>
      <t>a</t>
    </r>
    <r>
      <rPr>
        <sz val="10"/>
        <rFont val="Calibri"/>
        <family val="2"/>
        <scheme val="minor"/>
      </rPr>
      <t xml:space="preserve"> + </t>
    </r>
    <r>
      <rPr>
        <sz val="12"/>
        <rFont val="Calibri"/>
        <family val="2"/>
        <scheme val="minor"/>
      </rPr>
      <t>r</t>
    </r>
    <r>
      <rPr>
        <vertAlign val="subscript"/>
        <sz val="10"/>
        <rFont val="Calibri"/>
        <family val="2"/>
        <scheme val="minor"/>
      </rPr>
      <t>b</t>
    </r>
    <r>
      <rPr>
        <sz val="10"/>
        <rFont val="Calibri"/>
        <family val="2"/>
        <scheme val="minor"/>
      </rPr>
      <t xml:space="preserve"> + </t>
    </r>
    <r>
      <rPr>
        <sz val="12"/>
        <rFont val="Calibri"/>
        <family val="2"/>
        <scheme val="minor"/>
      </rPr>
      <t>r</t>
    </r>
    <r>
      <rPr>
        <vertAlign val="subscript"/>
        <sz val="10"/>
        <rFont val="Calibri"/>
        <family val="2"/>
        <scheme val="minor"/>
      </rPr>
      <t>c</t>
    </r>
    <r>
      <rPr>
        <sz val="10"/>
        <rFont val="Calibri"/>
        <family val="2"/>
        <scheme val="minor"/>
      </rPr>
      <t>) / (# OF APPRAISERS) =</t>
    </r>
  </si>
  <si>
    <r>
      <t>R</t>
    </r>
    <r>
      <rPr>
        <sz val="10"/>
        <rFont val="Calibri"/>
        <family val="2"/>
        <scheme val="minor"/>
      </rPr>
      <t>=</t>
    </r>
  </si>
  <si>
    <r>
      <t xml:space="preserve">(Max </t>
    </r>
    <r>
      <rPr>
        <sz val="12"/>
        <rFont val="Calibri"/>
        <family val="2"/>
        <scheme val="minor"/>
      </rPr>
      <t>x</t>
    </r>
    <r>
      <rPr>
        <sz val="10"/>
        <rFont val="Calibri"/>
        <family val="2"/>
        <scheme val="minor"/>
      </rPr>
      <t xml:space="preserve"> - Min </t>
    </r>
    <r>
      <rPr>
        <sz val="12"/>
        <rFont val="Calibri"/>
        <family val="2"/>
        <scheme val="minor"/>
      </rPr>
      <t>x</t>
    </r>
    <r>
      <rPr>
        <sz val="10"/>
        <rFont val="Calibri"/>
        <family val="2"/>
        <scheme val="minor"/>
      </rPr>
      <t>) =</t>
    </r>
  </si>
  <si>
    <r>
      <t>x</t>
    </r>
    <r>
      <rPr>
        <vertAlign val="subscript"/>
        <sz val="10"/>
        <rFont val="Calibri"/>
        <family val="2"/>
        <scheme val="minor"/>
      </rPr>
      <t>DIFF</t>
    </r>
    <r>
      <rPr>
        <sz val="10"/>
        <rFont val="Calibri"/>
        <family val="2"/>
        <scheme val="minor"/>
      </rPr>
      <t>=</t>
    </r>
  </si>
  <si>
    <r>
      <t>R</t>
    </r>
    <r>
      <rPr>
        <sz val="10"/>
        <rFont val="Calibri"/>
        <family val="2"/>
        <scheme val="minor"/>
      </rPr>
      <t xml:space="preserve"> x D</t>
    </r>
    <r>
      <rPr>
        <vertAlign val="subscript"/>
        <sz val="10"/>
        <rFont val="Calibri"/>
        <family val="2"/>
        <scheme val="minor"/>
      </rPr>
      <t>4</t>
    </r>
    <r>
      <rPr>
        <sz val="10"/>
        <rFont val="Calibri"/>
        <family val="2"/>
        <scheme val="minor"/>
      </rPr>
      <t>* =</t>
    </r>
  </si>
  <si>
    <r>
      <t>UCL</t>
    </r>
    <r>
      <rPr>
        <vertAlign val="subscript"/>
        <sz val="10"/>
        <rFont val="Calibri"/>
        <family val="2"/>
        <scheme val="minor"/>
      </rPr>
      <t>R</t>
    </r>
    <r>
      <rPr>
        <sz val="10"/>
        <rFont val="Calibri"/>
        <family val="2"/>
        <scheme val="minor"/>
      </rPr>
      <t>=</t>
    </r>
  </si>
  <si>
    <r>
      <t>R</t>
    </r>
    <r>
      <rPr>
        <sz val="10"/>
        <rFont val="Calibri"/>
        <family val="2"/>
        <scheme val="minor"/>
      </rPr>
      <t xml:space="preserve"> x D</t>
    </r>
    <r>
      <rPr>
        <vertAlign val="subscript"/>
        <sz val="10"/>
        <rFont val="Calibri"/>
        <family val="2"/>
        <scheme val="minor"/>
      </rPr>
      <t>3</t>
    </r>
    <r>
      <rPr>
        <sz val="10"/>
        <rFont val="Calibri"/>
        <family val="2"/>
        <scheme val="minor"/>
      </rPr>
      <t>* =</t>
    </r>
  </si>
  <si>
    <r>
      <t>LCL</t>
    </r>
    <r>
      <rPr>
        <vertAlign val="subscript"/>
        <sz val="10"/>
        <rFont val="Calibri"/>
        <family val="2"/>
        <scheme val="minor"/>
      </rPr>
      <t>R</t>
    </r>
    <r>
      <rPr>
        <sz val="10"/>
        <rFont val="Calibri"/>
        <family val="2"/>
        <scheme val="minor"/>
      </rPr>
      <t>=</t>
    </r>
  </si>
  <si>
    <r>
      <t>* D</t>
    </r>
    <r>
      <rPr>
        <vertAlign val="subscript"/>
        <sz val="8"/>
        <rFont val="Calibri"/>
        <family val="2"/>
        <scheme val="minor"/>
      </rPr>
      <t>4</t>
    </r>
    <r>
      <rPr>
        <sz val="8"/>
        <rFont val="Calibri"/>
        <family val="2"/>
        <scheme val="minor"/>
      </rPr>
      <t xml:space="preserve"> =3.27 for 2 trials and 2.58 for 3 trials;  D</t>
    </r>
    <r>
      <rPr>
        <vertAlign val="subscript"/>
        <sz val="8"/>
        <rFont val="Calibri"/>
        <family val="2"/>
        <scheme val="minor"/>
      </rPr>
      <t>3</t>
    </r>
    <r>
      <rPr>
        <sz val="8"/>
        <rFont val="Calibri"/>
        <family val="2"/>
        <scheme val="minor"/>
      </rPr>
      <t xml:space="preserve"> = 0 for up to 7 trials.  UCL</t>
    </r>
    <r>
      <rPr>
        <vertAlign val="subscript"/>
        <sz val="8"/>
        <rFont val="Calibri"/>
        <family val="2"/>
        <scheme val="minor"/>
      </rPr>
      <t>R</t>
    </r>
    <r>
      <rPr>
        <sz val="8"/>
        <rFont val="Calibri"/>
        <family val="2"/>
        <scheme val="minor"/>
      </rPr>
      <t xml:space="preserve"> represents the limit of individual R's.  Circle those that are</t>
    </r>
  </si>
  <si>
    <r>
      <t>K</t>
    </r>
    <r>
      <rPr>
        <vertAlign val="subscript"/>
        <sz val="8"/>
        <rFont val="Calibri"/>
        <family val="2"/>
        <scheme val="minor"/>
      </rPr>
      <t>1</t>
    </r>
    <r>
      <rPr>
        <sz val="8"/>
        <rFont val="Calibri"/>
        <family val="2"/>
        <scheme val="minor"/>
      </rPr>
      <t xml:space="preserve"> is 5.15/d</t>
    </r>
    <r>
      <rPr>
        <vertAlign val="subscript"/>
        <sz val="8"/>
        <rFont val="Calibri"/>
        <family val="2"/>
        <scheme val="minor"/>
      </rPr>
      <t>2</t>
    </r>
    <r>
      <rPr>
        <sz val="8"/>
        <rFont val="Calibri"/>
        <family val="2"/>
        <scheme val="minor"/>
      </rPr>
      <t>, where d</t>
    </r>
    <r>
      <rPr>
        <vertAlign val="subscript"/>
        <sz val="8"/>
        <rFont val="Calibri"/>
        <family val="2"/>
        <scheme val="minor"/>
      </rPr>
      <t>2</t>
    </r>
    <r>
      <rPr>
        <sz val="8"/>
        <rFont val="Calibri"/>
        <family val="2"/>
        <scheme val="minor"/>
      </rPr>
      <t xml:space="preserve"> is dependent on the number of trials (m) and the number if parts times the number of operators (g) which is</t>
    </r>
  </si>
  <si>
    <r>
      <t>K</t>
    </r>
    <r>
      <rPr>
        <vertAlign val="subscript"/>
        <sz val="8"/>
        <rFont val="Calibri"/>
        <family val="2"/>
        <scheme val="minor"/>
      </rPr>
      <t>2</t>
    </r>
    <r>
      <rPr>
        <sz val="8"/>
        <rFont val="Calibri"/>
        <family val="2"/>
        <scheme val="minor"/>
      </rPr>
      <t xml:space="preserve"> is 5.15/d</t>
    </r>
    <r>
      <rPr>
        <vertAlign val="subscript"/>
        <sz val="8"/>
        <rFont val="Calibri"/>
        <family val="2"/>
        <scheme val="minor"/>
      </rPr>
      <t>2</t>
    </r>
    <r>
      <rPr>
        <sz val="8"/>
        <rFont val="Calibri"/>
        <family val="2"/>
        <scheme val="minor"/>
      </rPr>
      <t>, where d</t>
    </r>
    <r>
      <rPr>
        <vertAlign val="subscript"/>
        <sz val="8"/>
        <rFont val="Calibri"/>
        <family val="2"/>
        <scheme val="minor"/>
      </rPr>
      <t>2</t>
    </r>
    <r>
      <rPr>
        <sz val="8"/>
        <rFont val="Calibri"/>
        <family val="2"/>
        <scheme val="minor"/>
      </rPr>
      <t xml:space="preserve"> is dependent on the number of operators (m) and (g) is 1, since there is only one range calculation.</t>
    </r>
  </si>
  <si>
    <r>
      <t>K</t>
    </r>
    <r>
      <rPr>
        <vertAlign val="subscript"/>
        <sz val="8"/>
        <rFont val="Calibri"/>
        <family val="2"/>
        <scheme val="minor"/>
      </rPr>
      <t>2</t>
    </r>
    <r>
      <rPr>
        <sz val="8"/>
        <rFont val="Calibri"/>
        <family val="2"/>
        <scheme val="minor"/>
      </rPr>
      <t xml:space="preserve"> is 5.15/d</t>
    </r>
    <r>
      <rPr>
        <vertAlign val="subscript"/>
        <sz val="8"/>
        <rFont val="Calibri"/>
        <family val="2"/>
        <scheme val="minor"/>
      </rPr>
      <t>2</t>
    </r>
    <r>
      <rPr>
        <sz val="8"/>
        <rFont val="Calibri"/>
        <family val="2"/>
        <scheme val="minor"/>
      </rPr>
      <t>, where d</t>
    </r>
    <r>
      <rPr>
        <vertAlign val="subscript"/>
        <sz val="8"/>
        <rFont val="Calibri"/>
        <family val="2"/>
        <scheme val="minor"/>
      </rPr>
      <t>2</t>
    </r>
    <r>
      <rPr>
        <sz val="8"/>
        <rFont val="Calibri"/>
        <family val="2"/>
        <scheme val="minor"/>
      </rPr>
      <t xml:space="preserve"> is dependent on the number of parts (m) and (g) is 1, since there is only one range calculation.</t>
    </r>
  </si>
  <si>
    <r>
      <t>d</t>
    </r>
    <r>
      <rPr>
        <vertAlign val="subscript"/>
        <sz val="8"/>
        <rFont val="Calibri"/>
        <family val="2"/>
        <scheme val="minor"/>
      </rPr>
      <t>2</t>
    </r>
    <r>
      <rPr>
        <sz val="8"/>
        <rFont val="Calibri"/>
        <family val="2"/>
        <scheme val="minor"/>
      </rPr>
      <t xml:space="preserve"> is obtained from Table D</t>
    </r>
    <r>
      <rPr>
        <vertAlign val="subscript"/>
        <sz val="8"/>
        <rFont val="Calibri"/>
        <family val="2"/>
        <scheme val="minor"/>
      </rPr>
      <t>3</t>
    </r>
    <r>
      <rPr>
        <sz val="8"/>
        <rFont val="Calibri"/>
        <family val="2"/>
        <scheme val="minor"/>
      </rPr>
      <t>, "Quality Control and Industrial Statistics", A.J. Duncan.</t>
    </r>
  </si>
  <si>
    <r>
      <t>STATUS:  (NR - N</t>
    </r>
    <r>
      <rPr>
        <sz val="11"/>
        <rFont val="Calibri"/>
        <family val="2"/>
        <scheme val="minor"/>
      </rPr>
      <t>ot</t>
    </r>
    <r>
      <rPr>
        <b/>
        <sz val="11"/>
        <rFont val="Calibri"/>
        <family val="2"/>
        <scheme val="minor"/>
      </rPr>
      <t xml:space="preserve"> R</t>
    </r>
    <r>
      <rPr>
        <sz val="11"/>
        <rFont val="Calibri"/>
        <family val="2"/>
        <scheme val="minor"/>
      </rPr>
      <t>equired,</t>
    </r>
    <r>
      <rPr>
        <b/>
        <sz val="11"/>
        <rFont val="Calibri"/>
        <family val="2"/>
        <scheme val="minor"/>
      </rPr>
      <t xml:space="preserve"> A - A</t>
    </r>
    <r>
      <rPr>
        <sz val="11"/>
        <rFont val="Calibri"/>
        <family val="2"/>
        <scheme val="minor"/>
      </rPr>
      <t>pproved,</t>
    </r>
    <r>
      <rPr>
        <b/>
        <sz val="11"/>
        <rFont val="Calibri"/>
        <family val="2"/>
        <scheme val="minor"/>
      </rPr>
      <t xml:space="preserve"> I - I</t>
    </r>
    <r>
      <rPr>
        <sz val="11"/>
        <rFont val="Calibri"/>
        <family val="2"/>
        <scheme val="minor"/>
      </rPr>
      <t>nterim</t>
    </r>
    <r>
      <rPr>
        <b/>
        <sz val="11"/>
        <rFont val="Calibri"/>
        <family val="2"/>
        <scheme val="minor"/>
      </rPr>
      <t>)</t>
    </r>
  </si>
  <si>
    <r>
      <t xml:space="preserve">SUPPLIER </t>
    </r>
    <r>
      <rPr>
        <sz val="9"/>
        <rFont val="Calibri"/>
        <family val="2"/>
        <scheme val="minor"/>
      </rPr>
      <t>(AUTHORIZED SIGNATURE)</t>
    </r>
  </si>
  <si>
    <t>Appearance Approval Report</t>
  </si>
  <si>
    <t>Production Part Approval - Dimensional Results</t>
  </si>
  <si>
    <t>Production Part Approval - Material Test Results</t>
  </si>
  <si>
    <t>Production Part Approval - Performance Test Results</t>
  </si>
  <si>
    <t>Gage Repeatability And Reproducibility Data Sheet Variable Data Results</t>
  </si>
  <si>
    <t>Gage Repeatability And Reproducibility Report Short Form Attribute Results</t>
  </si>
  <si>
    <t>Potential Failure Mode And Effects Analysis (Design FMEA)</t>
  </si>
  <si>
    <t>Potential Failure Mode And Effects Analysis (Process FMEA)</t>
  </si>
  <si>
    <t>FMEA Lists</t>
  </si>
  <si>
    <t>Process Flow Diagram</t>
  </si>
  <si>
    <t>Control Plan</t>
  </si>
  <si>
    <t>Bulk Material Interim Approval Form</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</si>
</sst>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
    <numFmt numFmtId="165" formatCode="0.000"/>
    <numFmt numFmtId="166" formatCode="0.0000"/>
    <numFmt numFmtId="167" formatCode="m/d/yy"/>
  </numFmts>
  <fonts count="45" x14ac:knownFonts="1">
    <font>
      <sz val="10"/>
      <name val="Arial"/>
    </font>
    <font>
      <b/>
      <sz val="18"/>
      <name val="Arial"/>
      <family val="2"/>
    </font>
    <font>
      <b/>
      <sz val="8"/>
      <color indexed="81"/>
      <name val="Tahoma"/>
      <family val="2"/>
    </font>
    <font>
      <b/>
      <u/>
      <sz val="8"/>
      <color indexed="81"/>
      <name val="Tahoma"/>
      <family val="2"/>
    </font>
    <font>
      <b/>
      <sz val="10"/>
      <color indexed="10"/>
      <name val="Arial"/>
      <family val="2"/>
    </font>
    <font>
      <sz val="7"/>
      <name val="Arial"/>
      <family val="2"/>
    </font>
    <font>
      <sz val="8"/>
      <color indexed="81"/>
      <name val="Tahoma"/>
      <family val="2"/>
    </font>
    <font>
      <sz val="10"/>
      <color rgb="FF000000"/>
      <name val="Arial"/>
      <family val="2"/>
    </font>
    <font>
      <sz val="8"/>
      <color rgb="FF000000"/>
      <name val="Tahoma"/>
      <family val="2"/>
    </font>
    <font>
      <sz val="10"/>
      <name val="Calibri"/>
      <family val="2"/>
      <scheme val="minor"/>
    </font>
    <font>
      <b/>
      <sz val="10"/>
      <color indexed="12"/>
      <name val="Calibri"/>
      <family val="2"/>
      <scheme val="minor"/>
    </font>
    <font>
      <b/>
      <sz val="10"/>
      <name val="Calibri"/>
      <family val="2"/>
      <scheme val="minor"/>
    </font>
    <font>
      <b/>
      <sz val="18"/>
      <name val="Calibri"/>
      <family val="2"/>
      <scheme val="minor"/>
    </font>
    <font>
      <sz val="8"/>
      <name val="Calibri"/>
      <family val="2"/>
      <scheme val="minor"/>
    </font>
    <font>
      <sz val="10"/>
      <color indexed="12"/>
      <name val="Calibri"/>
      <family val="2"/>
      <scheme val="minor"/>
    </font>
    <font>
      <b/>
      <sz val="8"/>
      <name val="Calibri"/>
      <family val="2"/>
      <scheme val="minor"/>
    </font>
    <font>
      <sz val="9"/>
      <name val="Calibri"/>
      <family val="2"/>
      <scheme val="minor"/>
    </font>
    <font>
      <sz val="7"/>
      <name val="Calibri"/>
      <family val="2"/>
      <scheme val="minor"/>
    </font>
    <font>
      <sz val="11"/>
      <name val="Calibri"/>
      <family val="2"/>
      <scheme val="minor"/>
    </font>
    <font>
      <b/>
      <sz val="11"/>
      <name val="Calibri"/>
      <family val="2"/>
      <scheme val="minor"/>
    </font>
    <font>
      <sz val="9"/>
      <color indexed="12"/>
      <name val="Calibri"/>
      <family val="2"/>
      <scheme val="minor"/>
    </font>
    <font>
      <u/>
      <sz val="8"/>
      <name val="Calibri"/>
      <family val="2"/>
      <scheme val="minor"/>
    </font>
    <font>
      <b/>
      <sz val="9"/>
      <name val="Calibri"/>
      <family val="2"/>
      <scheme val="minor"/>
    </font>
    <font>
      <u/>
      <sz val="9"/>
      <name val="Calibri"/>
      <family val="2"/>
      <scheme val="minor"/>
    </font>
    <font>
      <sz val="8.5"/>
      <name val="Calibri"/>
      <family val="2"/>
      <scheme val="minor"/>
    </font>
    <font>
      <sz val="12"/>
      <name val="Calibri"/>
      <family val="2"/>
      <scheme val="minor"/>
    </font>
    <font>
      <b/>
      <sz val="10"/>
      <color indexed="10"/>
      <name val="Calibri"/>
      <family val="2"/>
      <scheme val="minor"/>
    </font>
    <font>
      <sz val="10"/>
      <color indexed="10"/>
      <name val="Calibri"/>
      <family val="2"/>
      <scheme val="minor"/>
    </font>
    <font>
      <sz val="7"/>
      <color indexed="8"/>
      <name val="Calibri"/>
      <family val="2"/>
      <scheme val="minor"/>
    </font>
    <font>
      <b/>
      <sz val="16"/>
      <name val="Calibri"/>
      <family val="2"/>
      <scheme val="minor"/>
    </font>
    <font>
      <b/>
      <sz val="12"/>
      <name val="Calibri"/>
      <family val="2"/>
      <scheme val="minor"/>
    </font>
    <font>
      <sz val="6"/>
      <name val="Calibri"/>
      <family val="2"/>
      <scheme val="minor"/>
    </font>
    <font>
      <b/>
      <sz val="14"/>
      <name val="Calibri"/>
      <family val="2"/>
      <scheme val="minor"/>
    </font>
    <font>
      <sz val="10"/>
      <color indexed="8"/>
      <name val="Calibri"/>
      <family val="2"/>
      <scheme val="minor"/>
    </font>
    <font>
      <vertAlign val="subscript"/>
      <sz val="10"/>
      <name val="Calibri"/>
      <family val="2"/>
      <scheme val="minor"/>
    </font>
    <font>
      <vertAlign val="superscript"/>
      <sz val="10"/>
      <name val="Calibri"/>
      <family val="2"/>
      <scheme val="minor"/>
    </font>
    <font>
      <b/>
      <sz val="6"/>
      <name val="Calibri"/>
      <family val="2"/>
      <scheme val="minor"/>
    </font>
    <font>
      <b/>
      <vertAlign val="subscript"/>
      <sz val="10"/>
      <name val="Calibri"/>
      <family val="2"/>
      <scheme val="minor"/>
    </font>
    <font>
      <i/>
      <sz val="10"/>
      <name val="Calibri"/>
      <family val="2"/>
      <scheme val="minor"/>
    </font>
    <font>
      <vertAlign val="subscript"/>
      <sz val="8"/>
      <name val="Calibri"/>
      <family val="2"/>
      <scheme val="minor"/>
    </font>
    <font>
      <b/>
      <i/>
      <sz val="10"/>
      <name val="Calibri"/>
      <family val="2"/>
      <scheme val="minor"/>
    </font>
    <font>
      <b/>
      <sz val="7"/>
      <name val="Calibri"/>
      <family val="2"/>
      <scheme val="minor"/>
    </font>
    <font>
      <b/>
      <sz val="14"/>
      <color indexed="8"/>
      <name val="Calibri"/>
      <family val="2"/>
      <scheme val="minor"/>
    </font>
    <font>
      <sz val="8"/>
      <color indexed="8"/>
      <name val="Calibri"/>
      <family val="2"/>
      <scheme val="minor"/>
    </font>
    <font>
      <b/>
      <sz val="14"/>
      <name val="Calibri"/>
      <family val="2"/>
    </font>
  </fonts>
  <fills count="3">
    <fill>
      <patternFill patternType="none"/>
    </fill>
    <fill>
      <patternFill patternType="gray125"/>
    </fill>
    <fill>
      <patternFill patternType="solid">
        <fgColor indexed="8"/>
        <bgColor indexed="64"/>
      </patternFill>
    </fill>
  </fills>
  <borders count="62">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right style="medium">
        <color indexed="64"/>
      </right>
      <top/>
      <bottom/>
      <diagonal/>
    </border>
    <border>
      <left/>
      <right/>
      <top/>
      <bottom style="medium">
        <color indexed="64"/>
      </bottom>
      <diagonal/>
    </border>
    <border>
      <left/>
      <right style="medium">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style="medium">
        <color indexed="64"/>
      </bottom>
      <diagonal/>
    </border>
    <border>
      <left/>
      <right style="thin">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top/>
      <bottom style="medium">
        <color indexed="64"/>
      </bottom>
      <diagonal/>
    </border>
    <border>
      <left/>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thin">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style="medium">
        <color indexed="64"/>
      </right>
      <top style="thin">
        <color indexed="64"/>
      </top>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right style="thin">
        <color indexed="64"/>
      </right>
      <top style="medium">
        <color indexed="64"/>
      </top>
      <bottom style="medium">
        <color indexed="64"/>
      </bottom>
      <diagonal/>
    </border>
  </borders>
  <cellStyleXfs count="1">
    <xf numFmtId="0" fontId="0" fillId="0" borderId="0"/>
  </cellStyleXfs>
  <cellXfs count="670">
    <xf numFmtId="0" fontId="0" fillId="0" borderId="0" xfId="0"/>
    <xf numFmtId="0" fontId="0" fillId="0" borderId="0" xfId="0" applyBorder="1"/>
    <xf numFmtId="0" fontId="0" fillId="0" borderId="13" xfId="0" applyBorder="1"/>
    <xf numFmtId="0" fontId="0" fillId="0" borderId="14" xfId="0" applyBorder="1"/>
    <xf numFmtId="0" fontId="0" fillId="0" borderId="17" xfId="0" applyBorder="1"/>
    <xf numFmtId="0" fontId="0" fillId="0" borderId="25" xfId="0" applyBorder="1"/>
    <xf numFmtId="0" fontId="0" fillId="0" borderId="0" xfId="0" applyBorder="1" applyAlignment="1">
      <alignment horizontal="centerContinuous"/>
    </xf>
    <xf numFmtId="0" fontId="0" fillId="0" borderId="18" xfId="0" applyBorder="1"/>
    <xf numFmtId="0" fontId="0" fillId="0" borderId="25" xfId="0" applyBorder="1" applyAlignment="1">
      <alignment horizontal="centerContinuous"/>
    </xf>
    <xf numFmtId="0" fontId="0" fillId="0" borderId="18" xfId="0" applyBorder="1" applyAlignment="1">
      <alignment horizontal="centerContinuous"/>
    </xf>
    <xf numFmtId="0" fontId="1" fillId="0" borderId="0" xfId="0" applyFont="1" applyAlignment="1">
      <alignment horizontal="right"/>
    </xf>
    <xf numFmtId="0" fontId="0" fillId="0" borderId="31" xfId="0" applyBorder="1"/>
    <xf numFmtId="0" fontId="5" fillId="0" borderId="0" xfId="0" applyFont="1" applyBorder="1" applyAlignment="1"/>
    <xf numFmtId="0" fontId="5" fillId="0" borderId="0" xfId="0" applyFont="1" applyAlignment="1"/>
    <xf numFmtId="0" fontId="5" fillId="0" borderId="0" xfId="0" applyFont="1"/>
    <xf numFmtId="0" fontId="4" fillId="0" borderId="0" xfId="0" applyFont="1" applyBorder="1" applyAlignment="1">
      <alignment horizontal="left" vertical="center" wrapText="1"/>
    </xf>
    <xf numFmtId="0" fontId="0" fillId="0" borderId="0" xfId="0" applyBorder="1" applyAlignment="1">
      <alignment horizontal="left" vertical="center" wrapText="1"/>
    </xf>
    <xf numFmtId="0" fontId="9" fillId="0" borderId="0" xfId="0" applyFont="1"/>
    <xf numFmtId="0" fontId="10" fillId="0" borderId="0" xfId="0" applyFont="1"/>
    <xf numFmtId="0" fontId="9" fillId="0" borderId="0" xfId="0" applyFont="1" applyAlignment="1">
      <alignment horizontal="right"/>
    </xf>
    <xf numFmtId="0" fontId="9" fillId="0" borderId="13" xfId="0" applyFont="1" applyBorder="1"/>
    <xf numFmtId="0" fontId="9" fillId="0" borderId="14" xfId="0" applyFont="1" applyBorder="1"/>
    <xf numFmtId="0" fontId="9" fillId="0" borderId="17" xfId="0" applyFont="1" applyBorder="1"/>
    <xf numFmtId="0" fontId="9" fillId="0" borderId="0" xfId="0" applyFont="1" applyBorder="1" applyAlignment="1">
      <alignment horizontal="center"/>
    </xf>
    <xf numFmtId="0" fontId="9" fillId="0" borderId="0" xfId="0" applyFont="1" applyBorder="1"/>
    <xf numFmtId="0" fontId="13" fillId="0" borderId="0" xfId="0" applyFont="1" applyBorder="1" applyAlignment="1">
      <alignment horizontal="right"/>
    </xf>
    <xf numFmtId="0" fontId="9" fillId="0" borderId="3" xfId="0" applyFont="1" applyBorder="1"/>
    <xf numFmtId="0" fontId="9" fillId="0" borderId="25" xfId="0" applyFont="1" applyBorder="1"/>
    <xf numFmtId="0" fontId="13" fillId="0" borderId="0" xfId="0" applyFont="1" applyBorder="1"/>
    <xf numFmtId="0" fontId="9" fillId="0" borderId="0" xfId="0" applyFont="1" applyBorder="1" applyProtection="1">
      <protection locked="0"/>
    </xf>
    <xf numFmtId="0" fontId="9" fillId="0" borderId="1" xfId="0" applyFont="1" applyBorder="1"/>
    <xf numFmtId="0" fontId="13" fillId="0" borderId="0" xfId="0" applyFont="1" applyBorder="1" applyAlignment="1">
      <alignment horizontal="centerContinuous"/>
    </xf>
    <xf numFmtId="0" fontId="9" fillId="0" borderId="0" xfId="0" applyFont="1" applyBorder="1" applyAlignment="1">
      <alignment horizontal="centerContinuous"/>
    </xf>
    <xf numFmtId="0" fontId="13" fillId="0" borderId="3" xfId="0" applyFont="1" applyBorder="1" applyAlignment="1">
      <alignment horizontal="left"/>
    </xf>
    <xf numFmtId="0" fontId="13" fillId="0" borderId="3" xfId="0" applyFont="1" applyBorder="1" applyAlignment="1">
      <alignment horizontal="center"/>
    </xf>
    <xf numFmtId="0" fontId="9" fillId="0" borderId="26" xfId="0" applyFont="1" applyBorder="1"/>
    <xf numFmtId="0" fontId="17" fillId="0" borderId="0" xfId="0" applyFont="1" applyAlignment="1"/>
    <xf numFmtId="0" fontId="17" fillId="0" borderId="0" xfId="0" applyFont="1" applyBorder="1" applyAlignment="1"/>
    <xf numFmtId="15" fontId="17" fillId="0" borderId="0" xfId="0" applyNumberFormat="1" applyFont="1" applyBorder="1" applyAlignment="1"/>
    <xf numFmtId="0" fontId="17" fillId="0" borderId="0" xfId="0" applyFont="1"/>
    <xf numFmtId="0" fontId="16" fillId="0" borderId="0" xfId="0" applyFont="1" applyBorder="1" applyAlignment="1">
      <alignment horizontal="left"/>
    </xf>
    <xf numFmtId="0" fontId="16" fillId="0" borderId="0" xfId="0" applyFont="1"/>
    <xf numFmtId="0" fontId="16" fillId="0" borderId="0" xfId="0" applyFont="1" applyBorder="1" applyAlignment="1">
      <alignment horizontal="center"/>
    </xf>
    <xf numFmtId="0" fontId="16" fillId="0" borderId="0" xfId="0" quotePrefix="1" applyFont="1" applyBorder="1" applyAlignment="1">
      <alignment horizontal="right"/>
    </xf>
    <xf numFmtId="0" fontId="16" fillId="0" borderId="0" xfId="0" applyFont="1" applyBorder="1" applyAlignment="1">
      <alignment horizontal="right"/>
    </xf>
    <xf numFmtId="0" fontId="16" fillId="0" borderId="0" xfId="0" applyFont="1" applyBorder="1" applyAlignment="1"/>
    <xf numFmtId="0" fontId="16" fillId="0" borderId="25" xfId="0" applyFont="1" applyBorder="1" applyAlignment="1"/>
    <xf numFmtId="0" fontId="16" fillId="0" borderId="0" xfId="0" applyFont="1" applyBorder="1"/>
    <xf numFmtId="0" fontId="16" fillId="0" borderId="3" xfId="0" applyFont="1" applyBorder="1" applyAlignment="1" applyProtection="1">
      <alignment horizontal="center"/>
      <protection locked="0"/>
    </xf>
    <xf numFmtId="0" fontId="16" fillId="0" borderId="3" xfId="0" applyFont="1" applyBorder="1"/>
    <xf numFmtId="0" fontId="16" fillId="0" borderId="25" xfId="0" applyFont="1" applyBorder="1"/>
    <xf numFmtId="0" fontId="16" fillId="0" borderId="0" xfId="0" applyFont="1" applyBorder="1" applyAlignment="1">
      <alignment horizontal="right" wrapText="1"/>
    </xf>
    <xf numFmtId="0" fontId="16" fillId="0" borderId="3" xfId="0" applyFont="1" applyBorder="1" applyAlignment="1">
      <alignment horizontal="center"/>
    </xf>
    <xf numFmtId="0" fontId="16" fillId="0" borderId="1" xfId="0" applyFont="1" applyBorder="1" applyAlignment="1" applyProtection="1">
      <alignment horizontal="center"/>
      <protection locked="0"/>
    </xf>
    <xf numFmtId="0" fontId="16" fillId="0" borderId="0" xfId="0" applyFont="1" applyBorder="1" applyProtection="1">
      <protection locked="0"/>
    </xf>
    <xf numFmtId="0" fontId="16" fillId="0" borderId="0" xfId="0" applyFont="1" applyBorder="1" applyAlignment="1" applyProtection="1">
      <alignment horizontal="center"/>
      <protection locked="0"/>
    </xf>
    <xf numFmtId="0" fontId="16" fillId="0" borderId="1" xfId="0" applyFont="1" applyBorder="1"/>
    <xf numFmtId="0" fontId="16" fillId="0" borderId="0" xfId="0" applyFont="1" applyBorder="1" applyAlignment="1">
      <alignment horizontal="left" wrapText="1"/>
    </xf>
    <xf numFmtId="0" fontId="16" fillId="0" borderId="0" xfId="0" applyFont="1" applyAlignment="1">
      <alignment horizontal="right"/>
    </xf>
    <xf numFmtId="0" fontId="13" fillId="0" borderId="25" xfId="0" applyFont="1" applyBorder="1"/>
    <xf numFmtId="0" fontId="13" fillId="0" borderId="0" xfId="0" applyFont="1"/>
    <xf numFmtId="0" fontId="22" fillId="0" borderId="0" xfId="0" quotePrefix="1" applyFont="1" applyBorder="1" applyAlignment="1">
      <alignment horizontal="left"/>
    </xf>
    <xf numFmtId="0" fontId="16" fillId="0" borderId="0" xfId="0" quotePrefix="1" applyFont="1" applyBorder="1" applyAlignment="1">
      <alignment horizontal="left"/>
    </xf>
    <xf numFmtId="0" fontId="16" fillId="0" borderId="3" xfId="0" applyFont="1" applyBorder="1" applyAlignment="1" applyProtection="1">
      <alignment horizontal="left" shrinkToFit="1"/>
      <protection locked="0"/>
    </xf>
    <xf numFmtId="0" fontId="22" fillId="0" borderId="0" xfId="0" applyFont="1" applyBorder="1"/>
    <xf numFmtId="0" fontId="23" fillId="0" borderId="0" xfId="0" applyFont="1" applyBorder="1" applyAlignment="1">
      <alignment horizontal="left"/>
    </xf>
    <xf numFmtId="0" fontId="16" fillId="0" borderId="0" xfId="0" applyFont="1" applyBorder="1" applyAlignment="1" applyProtection="1">
      <alignment horizontal="left" vertical="top" wrapText="1" shrinkToFit="1"/>
      <protection locked="0"/>
    </xf>
    <xf numFmtId="0" fontId="16" fillId="0" borderId="0" xfId="0" applyFont="1" applyBorder="1" applyAlignment="1">
      <alignment horizontal="centerContinuous"/>
    </xf>
    <xf numFmtId="0" fontId="16" fillId="0" borderId="14" xfId="0" applyFont="1" applyBorder="1"/>
    <xf numFmtId="0" fontId="22" fillId="0" borderId="14" xfId="0" applyFont="1" applyBorder="1"/>
    <xf numFmtId="0" fontId="22" fillId="0" borderId="14" xfId="0" applyFont="1" applyBorder="1" applyAlignment="1">
      <alignment horizontal="center"/>
    </xf>
    <xf numFmtId="0" fontId="16" fillId="0" borderId="17" xfId="0" applyFont="1" applyBorder="1"/>
    <xf numFmtId="0" fontId="22" fillId="0" borderId="0" xfId="0" applyFont="1" applyBorder="1" applyAlignment="1">
      <alignment horizontal="center"/>
    </xf>
    <xf numFmtId="0" fontId="16" fillId="0" borderId="3" xfId="0" applyFont="1" applyBorder="1" applyAlignment="1">
      <alignment horizontal="left"/>
    </xf>
    <xf numFmtId="0" fontId="16" fillId="0" borderId="26" xfId="0" applyFont="1" applyBorder="1"/>
    <xf numFmtId="0" fontId="16" fillId="0" borderId="42" xfId="0" applyFont="1" applyBorder="1"/>
    <xf numFmtId="15" fontId="16" fillId="0" borderId="0" xfId="0" applyNumberFormat="1" applyFont="1" applyBorder="1" applyAlignment="1"/>
    <xf numFmtId="0" fontId="16" fillId="0" borderId="18" xfId="0" applyFont="1" applyBorder="1"/>
    <xf numFmtId="0" fontId="24" fillId="0" borderId="0" xfId="0" quotePrefix="1" applyFont="1" applyBorder="1" applyAlignment="1">
      <alignment horizontal="left"/>
    </xf>
    <xf numFmtId="0" fontId="25" fillId="0" borderId="0" xfId="0" applyFont="1"/>
    <xf numFmtId="0" fontId="12" fillId="0" borderId="0" xfId="0" applyFont="1"/>
    <xf numFmtId="0" fontId="9" fillId="0" borderId="25" xfId="0" applyFont="1" applyBorder="1" applyAlignment="1">
      <alignment wrapText="1"/>
    </xf>
    <xf numFmtId="0" fontId="14" fillId="0" borderId="0" xfId="0" applyFont="1" applyAlignment="1" applyProtection="1">
      <alignment horizontal="center"/>
      <protection locked="0"/>
    </xf>
    <xf numFmtId="0" fontId="14" fillId="0" borderId="0" xfId="0" quotePrefix="1" applyFont="1" applyAlignment="1" applyProtection="1">
      <alignment horizontal="center"/>
      <protection locked="0"/>
    </xf>
    <xf numFmtId="0" fontId="9" fillId="0" borderId="0" xfId="0" quotePrefix="1" applyFont="1" applyBorder="1" applyAlignment="1">
      <alignment horizontal="center"/>
    </xf>
    <xf numFmtId="0" fontId="9" fillId="0" borderId="0" xfId="0" applyFont="1" applyAlignment="1">
      <alignment horizontal="center"/>
    </xf>
    <xf numFmtId="0" fontId="14" fillId="0" borderId="0" xfId="0" applyFont="1" applyAlignment="1">
      <alignment horizontal="center"/>
    </xf>
    <xf numFmtId="0" fontId="9" fillId="0" borderId="26" xfId="0" applyFont="1" applyBorder="1" applyAlignment="1">
      <alignment horizontal="center"/>
    </xf>
    <xf numFmtId="0" fontId="11" fillId="0" borderId="48" xfId="0" applyFont="1" applyBorder="1" applyAlignment="1">
      <alignment horizontal="center"/>
    </xf>
    <xf numFmtId="0" fontId="11" fillId="0" borderId="53" xfId="0" applyFont="1" applyBorder="1" applyAlignment="1">
      <alignment horizontal="center"/>
    </xf>
    <xf numFmtId="17" fontId="9" fillId="0" borderId="12" xfId="0" applyNumberFormat="1" applyFont="1" applyBorder="1" applyAlignment="1">
      <alignment horizontal="center" vertical="top" wrapText="1"/>
    </xf>
    <xf numFmtId="17" fontId="9" fillId="0" borderId="21" xfId="0" applyNumberFormat="1" applyFont="1" applyBorder="1" applyAlignment="1">
      <alignment horizontal="center" vertical="top"/>
    </xf>
    <xf numFmtId="17" fontId="9" fillId="0" borderId="12" xfId="0" applyNumberFormat="1" applyFont="1" applyBorder="1" applyAlignment="1">
      <alignment horizontal="center"/>
    </xf>
    <xf numFmtId="17" fontId="9" fillId="0" borderId="21" xfId="0" applyNumberFormat="1" applyFont="1" applyBorder="1" applyAlignment="1">
      <alignment horizontal="center"/>
    </xf>
    <xf numFmtId="0" fontId="9" fillId="0" borderId="40" xfId="0" applyFont="1" applyBorder="1" applyAlignment="1">
      <alignment horizontal="center"/>
    </xf>
    <xf numFmtId="17" fontId="9" fillId="0" borderId="46" xfId="0" applyNumberFormat="1" applyFont="1" applyBorder="1" applyAlignment="1">
      <alignment horizontal="center"/>
    </xf>
    <xf numFmtId="15" fontId="28" fillId="0" borderId="0" xfId="0" applyNumberFormat="1" applyFont="1"/>
    <xf numFmtId="0" fontId="29" fillId="0" borderId="0" xfId="0" applyFont="1" applyAlignment="1">
      <alignment horizontal="center"/>
    </xf>
    <xf numFmtId="0" fontId="13" fillId="0" borderId="2" xfId="0" applyFont="1" applyBorder="1"/>
    <xf numFmtId="0" fontId="9" fillId="0" borderId="4" xfId="0" applyFont="1" applyBorder="1"/>
    <xf numFmtId="0" fontId="9" fillId="0" borderId="3" xfId="0" applyFont="1" applyBorder="1" applyProtection="1">
      <protection locked="0"/>
    </xf>
    <xf numFmtId="0" fontId="13" fillId="0" borderId="7" xfId="0" applyFont="1" applyBorder="1"/>
    <xf numFmtId="0" fontId="9" fillId="0" borderId="1" xfId="0" applyFont="1" applyBorder="1" applyProtection="1">
      <protection locked="0"/>
    </xf>
    <xf numFmtId="0" fontId="9" fillId="0" borderId="8" xfId="0" applyFont="1" applyBorder="1"/>
    <xf numFmtId="0" fontId="14" fillId="0" borderId="1" xfId="0" applyFont="1" applyBorder="1"/>
    <xf numFmtId="0" fontId="9" fillId="0" borderId="7" xfId="0" applyFont="1" applyBorder="1"/>
    <xf numFmtId="0" fontId="14" fillId="0" borderId="3" xfId="0" applyFont="1" applyBorder="1"/>
    <xf numFmtId="0" fontId="14" fillId="0" borderId="1" xfId="0" applyFont="1" applyBorder="1" applyAlignment="1">
      <alignment horizontal="center"/>
    </xf>
    <xf numFmtId="0" fontId="14" fillId="0" borderId="8" xfId="0" applyFont="1" applyBorder="1" applyAlignment="1">
      <alignment horizontal="right"/>
    </xf>
    <xf numFmtId="0" fontId="13" fillId="0" borderId="3" xfId="0" applyFont="1" applyBorder="1"/>
    <xf numFmtId="0" fontId="13" fillId="0" borderId="1" xfId="0" applyFont="1" applyBorder="1"/>
    <xf numFmtId="0" fontId="30" fillId="0" borderId="1" xfId="0" applyFont="1" applyBorder="1" applyAlignment="1">
      <alignment horizontal="center"/>
    </xf>
    <xf numFmtId="0" fontId="9" fillId="0" borderId="5" xfId="0" applyFont="1" applyBorder="1"/>
    <xf numFmtId="0" fontId="9" fillId="0" borderId="15" xfId="0" applyFont="1" applyBorder="1"/>
    <xf numFmtId="0" fontId="13" fillId="0" borderId="16" xfId="0" quotePrefix="1" applyFont="1" applyBorder="1" applyAlignment="1">
      <alignment horizontal="left"/>
    </xf>
    <xf numFmtId="0" fontId="13" fillId="0" borderId="18" xfId="0" applyFont="1" applyBorder="1"/>
    <xf numFmtId="0" fontId="9" fillId="0" borderId="6" xfId="0" applyFont="1" applyBorder="1"/>
    <xf numFmtId="0" fontId="13" fillId="0" borderId="5" xfId="0" applyFont="1" applyBorder="1"/>
    <xf numFmtId="0" fontId="13" fillId="0" borderId="19" xfId="0" applyFont="1" applyBorder="1"/>
    <xf numFmtId="0" fontId="9" fillId="0" borderId="27" xfId="0" applyFont="1" applyBorder="1"/>
    <xf numFmtId="0" fontId="13" fillId="0" borderId="31" xfId="0" applyFont="1" applyBorder="1"/>
    <xf numFmtId="0" fontId="9" fillId="0" borderId="32" xfId="0" applyFont="1" applyBorder="1"/>
    <xf numFmtId="0" fontId="30" fillId="0" borderId="0" xfId="0" applyFont="1" applyAlignment="1">
      <alignment horizontal="center"/>
    </xf>
    <xf numFmtId="0" fontId="9" fillId="0" borderId="9" xfId="0" applyFont="1" applyBorder="1"/>
    <xf numFmtId="0" fontId="9" fillId="0" borderId="2" xfId="0" applyFont="1" applyBorder="1"/>
    <xf numFmtId="0" fontId="9" fillId="0" borderId="16" xfId="0" applyFont="1" applyBorder="1"/>
    <xf numFmtId="0" fontId="13" fillId="0" borderId="9" xfId="0" applyFont="1" applyBorder="1" applyAlignment="1">
      <alignment horizontal="center"/>
    </xf>
    <xf numFmtId="0" fontId="13" fillId="0" borderId="22" xfId="0" applyFont="1" applyBorder="1" applyAlignment="1">
      <alignment horizontal="center"/>
    </xf>
    <xf numFmtId="0" fontId="13" fillId="0" borderId="11" xfId="0" applyFont="1" applyBorder="1" applyAlignment="1">
      <alignment horizontal="center"/>
    </xf>
    <xf numFmtId="0" fontId="13" fillId="0" borderId="6" xfId="0" applyFont="1" applyBorder="1" applyAlignment="1">
      <alignment horizontal="center"/>
    </xf>
    <xf numFmtId="0" fontId="13" fillId="0" borderId="18" xfId="0" applyFont="1" applyBorder="1" applyAlignment="1">
      <alignment horizontal="centerContinuous"/>
    </xf>
    <xf numFmtId="0" fontId="13" fillId="0" borderId="6" xfId="0" applyFont="1" applyBorder="1" applyAlignment="1">
      <alignment horizontal="centerContinuous"/>
    </xf>
    <xf numFmtId="0" fontId="13" fillId="0" borderId="5" xfId="0" applyFont="1" applyBorder="1" applyAlignment="1">
      <alignment horizontal="centerContinuous"/>
    </xf>
    <xf numFmtId="0" fontId="13" fillId="0" borderId="7" xfId="0" applyFont="1" applyBorder="1" applyAlignment="1">
      <alignment horizontal="centerContinuous"/>
    </xf>
    <xf numFmtId="0" fontId="13" fillId="0" borderId="27" xfId="0" applyFont="1" applyBorder="1" applyAlignment="1">
      <alignment horizontal="centerContinuous"/>
    </xf>
    <xf numFmtId="0" fontId="13" fillId="0" borderId="23" xfId="0" applyFont="1" applyBorder="1" applyAlignment="1">
      <alignment horizontal="center"/>
    </xf>
    <xf numFmtId="0" fontId="13" fillId="0" borderId="10" xfId="0" applyFont="1" applyBorder="1" applyAlignment="1">
      <alignment horizontal="center"/>
    </xf>
    <xf numFmtId="0" fontId="13" fillId="0" borderId="12" xfId="0" applyFont="1" applyBorder="1" applyAlignment="1">
      <alignment horizontal="center"/>
    </xf>
    <xf numFmtId="0" fontId="13" fillId="0" borderId="8" xfId="0" applyFont="1" applyBorder="1" applyAlignment="1">
      <alignment horizontal="center"/>
    </xf>
    <xf numFmtId="0" fontId="31" fillId="0" borderId="20" xfId="0" applyFont="1" applyBorder="1" applyAlignment="1">
      <alignment horizontal="center"/>
    </xf>
    <xf numFmtId="0" fontId="31" fillId="0" borderId="12" xfId="0" applyFont="1" applyBorder="1" applyAlignment="1">
      <alignment horizontal="center"/>
    </xf>
    <xf numFmtId="0" fontId="31" fillId="0" borderId="21" xfId="0" applyFont="1" applyBorder="1" applyAlignment="1">
      <alignment horizontal="center"/>
    </xf>
    <xf numFmtId="0" fontId="13" fillId="0" borderId="24" xfId="0" applyFont="1" applyBorder="1" applyAlignment="1">
      <alignment horizontal="center"/>
    </xf>
    <xf numFmtId="0" fontId="9" fillId="0" borderId="12" xfId="0" applyFont="1" applyBorder="1" applyProtection="1">
      <protection locked="0"/>
    </xf>
    <xf numFmtId="0" fontId="9" fillId="0" borderId="44" xfId="0" applyFont="1" applyBorder="1" applyProtection="1">
      <protection locked="0"/>
    </xf>
    <xf numFmtId="0" fontId="9" fillId="0" borderId="20" xfId="0" applyFont="1" applyBorder="1" applyProtection="1">
      <protection locked="0"/>
    </xf>
    <xf numFmtId="0" fontId="9" fillId="0" borderId="21" xfId="0" applyFont="1" applyBorder="1" applyProtection="1">
      <protection locked="0"/>
    </xf>
    <xf numFmtId="0" fontId="9" fillId="0" borderId="45" xfId="0" applyFont="1" applyBorder="1" applyProtection="1">
      <protection locked="0"/>
    </xf>
    <xf numFmtId="0" fontId="9" fillId="0" borderId="40" xfId="0" applyFont="1" applyBorder="1" applyProtection="1">
      <protection locked="0"/>
    </xf>
    <xf numFmtId="0" fontId="9" fillId="0" borderId="46" xfId="0" applyFont="1" applyBorder="1" applyProtection="1">
      <protection locked="0"/>
    </xf>
    <xf numFmtId="0" fontId="9" fillId="0" borderId="47" xfId="0" applyFont="1" applyBorder="1" applyProtection="1">
      <protection locked="0"/>
    </xf>
    <xf numFmtId="0" fontId="13" fillId="0" borderId="2" xfId="0" quotePrefix="1" applyFont="1" applyBorder="1" applyAlignment="1">
      <alignment horizontal="left"/>
    </xf>
    <xf numFmtId="0" fontId="13" fillId="0" borderId="13" xfId="0" quotePrefix="1" applyFont="1" applyBorder="1" applyAlignment="1">
      <alignment horizontal="left"/>
    </xf>
    <xf numFmtId="0" fontId="9" fillId="0" borderId="14" xfId="0" applyFont="1" applyBorder="1" applyProtection="1">
      <protection locked="0"/>
    </xf>
    <xf numFmtId="0" fontId="9" fillId="0" borderId="26" xfId="0" applyFont="1" applyBorder="1" applyProtection="1">
      <protection locked="0"/>
    </xf>
    <xf numFmtId="0" fontId="17" fillId="0" borderId="0" xfId="0" applyFont="1" applyAlignment="1">
      <alignment horizontal="center"/>
    </xf>
    <xf numFmtId="0" fontId="13" fillId="0" borderId="28" xfId="0" applyFont="1" applyBorder="1" applyAlignment="1">
      <alignment vertical="top" wrapText="1"/>
    </xf>
    <xf numFmtId="0" fontId="9" fillId="0" borderId="30" xfId="0" quotePrefix="1" applyFont="1" applyBorder="1" applyAlignment="1">
      <alignment vertical="center"/>
    </xf>
    <xf numFmtId="0" fontId="13" fillId="0" borderId="2" xfId="0" applyFont="1" applyBorder="1" applyAlignment="1">
      <alignment vertical="top" wrapText="1"/>
    </xf>
    <xf numFmtId="0" fontId="13" fillId="0" borderId="28" xfId="0" quotePrefix="1" applyFont="1" applyBorder="1" applyAlignment="1">
      <alignment horizontal="left" vertical="top" wrapText="1"/>
    </xf>
    <xf numFmtId="0" fontId="13" fillId="0" borderId="28" xfId="0" applyFont="1" applyBorder="1" applyAlignment="1">
      <alignment vertical="center"/>
    </xf>
    <xf numFmtId="0" fontId="9" fillId="0" borderId="29" xfId="0" applyFont="1" applyBorder="1"/>
    <xf numFmtId="0" fontId="13" fillId="0" borderId="28" xfId="0" quotePrefix="1" applyFont="1" applyBorder="1" applyAlignment="1">
      <alignment horizontal="left" vertical="center"/>
    </xf>
    <xf numFmtId="0" fontId="9" fillId="0" borderId="50" xfId="0" applyFont="1" applyBorder="1"/>
    <xf numFmtId="0" fontId="13" fillId="0" borderId="28" xfId="0" applyFont="1" applyBorder="1" applyAlignment="1">
      <alignment horizontal="center"/>
    </xf>
    <xf numFmtId="0" fontId="13" fillId="0" borderId="1" xfId="0" applyFont="1" applyBorder="1" applyAlignment="1">
      <alignment horizontal="center"/>
    </xf>
    <xf numFmtId="0" fontId="9" fillId="0" borderId="12" xfId="0" applyFont="1" applyBorder="1" applyAlignment="1">
      <alignment horizontal="center"/>
    </xf>
    <xf numFmtId="0" fontId="9" fillId="0" borderId="28" xfId="0" applyFont="1" applyBorder="1" applyAlignment="1">
      <alignment horizontal="center"/>
    </xf>
    <xf numFmtId="0" fontId="9" fillId="0" borderId="21" xfId="0" applyFont="1" applyBorder="1" applyAlignment="1">
      <alignment horizontal="center"/>
    </xf>
    <xf numFmtId="0" fontId="9" fillId="0" borderId="46" xfId="0" applyFont="1" applyBorder="1" applyAlignment="1">
      <alignment horizontal="center"/>
    </xf>
    <xf numFmtId="0" fontId="9" fillId="0" borderId="29" xfId="0" applyFont="1" applyBorder="1" applyAlignment="1">
      <alignment vertical="center"/>
    </xf>
    <xf numFmtId="0" fontId="13" fillId="0" borderId="7" xfId="0" applyFont="1" applyBorder="1" applyAlignment="1">
      <alignment vertical="top" wrapText="1"/>
    </xf>
    <xf numFmtId="0" fontId="9" fillId="0" borderId="33" xfId="0" applyFont="1" applyBorder="1"/>
    <xf numFmtId="0" fontId="13" fillId="0" borderId="51" xfId="0" applyFont="1" applyBorder="1" applyAlignment="1">
      <alignment vertical="top" wrapText="1"/>
    </xf>
    <xf numFmtId="0" fontId="9" fillId="0" borderId="34" xfId="0" applyFont="1" applyBorder="1"/>
    <xf numFmtId="0" fontId="13" fillId="0" borderId="29" xfId="0" applyFont="1" applyBorder="1"/>
    <xf numFmtId="0" fontId="9" fillId="0" borderId="52" xfId="0" applyFont="1" applyBorder="1"/>
    <xf numFmtId="0" fontId="15" fillId="0" borderId="0" xfId="0" applyFont="1" applyAlignment="1">
      <alignment vertical="center"/>
    </xf>
    <xf numFmtId="0" fontId="32" fillId="0" borderId="0" xfId="0" applyFont="1"/>
    <xf numFmtId="0" fontId="13" fillId="0" borderId="2" xfId="0" quotePrefix="1" applyFont="1" applyBorder="1" applyAlignment="1">
      <alignment horizontal="right"/>
    </xf>
    <xf numFmtId="0" fontId="13" fillId="0" borderId="7" xfId="0" quotePrefix="1" applyFont="1" applyBorder="1" applyAlignment="1">
      <alignment horizontal="left"/>
    </xf>
    <xf numFmtId="0" fontId="9" fillId="0" borderId="1" xfId="0" applyFont="1" applyBorder="1" applyAlignment="1">
      <alignment horizontal="centerContinuous"/>
    </xf>
    <xf numFmtId="0" fontId="13" fillId="0" borderId="5" xfId="0" quotePrefix="1" applyFont="1" applyBorder="1" applyAlignment="1">
      <alignment horizontal="right"/>
    </xf>
    <xf numFmtId="0" fontId="13" fillId="0" borderId="7" xfId="0" applyFont="1" applyBorder="1" applyAlignment="1">
      <alignment horizontal="center" wrapText="1"/>
    </xf>
    <xf numFmtId="0" fontId="13" fillId="0" borderId="7" xfId="0" applyFont="1" applyBorder="1" applyAlignment="1">
      <alignment horizontal="centerContinuous" wrapText="1"/>
    </xf>
    <xf numFmtId="0" fontId="13" fillId="0" borderId="8" xfId="0" applyFont="1" applyBorder="1" applyAlignment="1">
      <alignment horizontal="centerContinuous" wrapText="1"/>
    </xf>
    <xf numFmtId="0" fontId="13" fillId="0" borderId="10" xfId="0" applyFont="1" applyBorder="1" applyAlignment="1">
      <alignment horizontal="centerContinuous" wrapText="1"/>
    </xf>
    <xf numFmtId="0" fontId="13" fillId="0" borderId="1" xfId="0" applyFont="1" applyBorder="1" applyAlignment="1">
      <alignment horizontal="centerContinuous" wrapText="1"/>
    </xf>
    <xf numFmtId="0" fontId="13" fillId="0" borderId="7" xfId="0" quotePrefix="1" applyFont="1" applyBorder="1" applyAlignment="1">
      <alignment horizontal="center" wrapText="1"/>
    </xf>
    <xf numFmtId="0" fontId="13" fillId="0" borderId="10" xfId="0" quotePrefix="1" applyFont="1" applyBorder="1" applyAlignment="1">
      <alignment horizontal="center" wrapText="1"/>
    </xf>
    <xf numFmtId="0" fontId="9" fillId="0" borderId="0" xfId="0" applyFont="1" applyAlignment="1">
      <alignment wrapText="1"/>
    </xf>
    <xf numFmtId="0" fontId="13" fillId="0" borderId="12" xfId="0" applyFont="1" applyBorder="1" applyAlignment="1" applyProtection="1">
      <alignment horizontal="center"/>
      <protection locked="0"/>
    </xf>
    <xf numFmtId="0" fontId="13" fillId="0" borderId="8" xfId="0" applyFont="1" applyBorder="1" applyAlignment="1" applyProtection="1">
      <alignment horizontal="center"/>
      <protection locked="0"/>
    </xf>
    <xf numFmtId="167" fontId="13" fillId="0" borderId="8" xfId="0" applyNumberFormat="1" applyFont="1" applyBorder="1" applyAlignment="1" applyProtection="1">
      <alignment horizontal="center"/>
      <protection locked="0"/>
    </xf>
    <xf numFmtId="0" fontId="13" fillId="0" borderId="12" xfId="0" applyFont="1" applyBorder="1" applyProtection="1">
      <protection locked="0"/>
    </xf>
    <xf numFmtId="0" fontId="13" fillId="0" borderId="30" xfId="0" applyFont="1" applyBorder="1" applyProtection="1">
      <protection locked="0"/>
    </xf>
    <xf numFmtId="167" fontId="13" fillId="0" borderId="30" xfId="0" applyNumberFormat="1" applyFont="1" applyBorder="1" applyProtection="1">
      <protection locked="0"/>
    </xf>
    <xf numFmtId="0" fontId="13" fillId="0" borderId="8" xfId="0" applyFont="1" applyBorder="1" applyAlignment="1" applyProtection="1">
      <alignment horizontal="left"/>
      <protection locked="0"/>
    </xf>
    <xf numFmtId="167" fontId="13" fillId="0" borderId="8" xfId="0" applyNumberFormat="1" applyFont="1" applyBorder="1" applyAlignment="1" applyProtection="1">
      <alignment horizontal="left"/>
      <protection locked="0"/>
    </xf>
    <xf numFmtId="0" fontId="13" fillId="0" borderId="8" xfId="0" applyFont="1" applyBorder="1" applyProtection="1">
      <protection locked="0"/>
    </xf>
    <xf numFmtId="167" fontId="13" fillId="0" borderId="8" xfId="0" applyNumberFormat="1" applyFont="1" applyBorder="1" applyProtection="1">
      <protection locked="0"/>
    </xf>
    <xf numFmtId="0" fontId="9" fillId="0" borderId="6" xfId="0" applyFont="1" applyBorder="1" applyAlignment="1">
      <alignment horizontal="center"/>
    </xf>
    <xf numFmtId="0" fontId="21" fillId="0" borderId="2" xfId="0" applyFont="1" applyBorder="1"/>
    <xf numFmtId="0" fontId="21" fillId="0" borderId="3" xfId="0" applyFont="1" applyBorder="1" applyAlignment="1">
      <alignment horizontal="right"/>
    </xf>
    <xf numFmtId="0" fontId="21" fillId="0" borderId="3" xfId="0" applyFont="1" applyBorder="1" applyAlignment="1">
      <alignment horizontal="center"/>
    </xf>
    <xf numFmtId="0" fontId="13" fillId="0" borderId="3" xfId="0" applyFont="1" applyBorder="1" applyAlignment="1">
      <alignment horizontal="right"/>
    </xf>
    <xf numFmtId="0" fontId="21" fillId="0" borderId="3" xfId="0" applyFont="1" applyBorder="1"/>
    <xf numFmtId="0" fontId="13" fillId="0" borderId="4" xfId="0" applyFont="1" applyBorder="1" applyAlignment="1">
      <alignment horizontal="right"/>
    </xf>
    <xf numFmtId="15" fontId="17" fillId="0" borderId="0" xfId="0" applyNumberFormat="1" applyFont="1"/>
    <xf numFmtId="0" fontId="13" fillId="0" borderId="2" xfId="0" applyFont="1" applyBorder="1" applyAlignment="1">
      <alignment horizontal="center" wrapText="1"/>
    </xf>
    <xf numFmtId="0" fontId="25" fillId="0" borderId="12" xfId="0" applyFont="1" applyBorder="1" applyProtection="1">
      <protection locked="0"/>
    </xf>
    <xf numFmtId="0" fontId="25" fillId="0" borderId="30" xfId="0" applyFont="1" applyBorder="1" applyProtection="1">
      <protection locked="0"/>
    </xf>
    <xf numFmtId="0" fontId="25" fillId="0" borderId="12" xfId="0" applyFont="1" applyBorder="1" applyAlignment="1" applyProtection="1">
      <alignment horizontal="center"/>
      <protection locked="0"/>
    </xf>
    <xf numFmtId="0" fontId="25" fillId="0" borderId="0" xfId="0" applyFont="1" applyBorder="1" applyAlignment="1" applyProtection="1">
      <alignment horizontal="left"/>
      <protection locked="0"/>
    </xf>
    <xf numFmtId="0" fontId="21" fillId="0" borderId="3" xfId="0" applyFont="1" applyBorder="1" applyAlignment="1">
      <alignment horizontal="left"/>
    </xf>
    <xf numFmtId="0" fontId="13" fillId="0" borderId="5" xfId="0" quotePrefix="1" applyFont="1" applyBorder="1" applyAlignment="1">
      <alignment horizontal="left"/>
    </xf>
    <xf numFmtId="0" fontId="13" fillId="0" borderId="5" xfId="0" applyFont="1" applyBorder="1" applyAlignment="1">
      <alignment horizontal="left"/>
    </xf>
    <xf numFmtId="0" fontId="17" fillId="0" borderId="7" xfId="0" applyFont="1" applyBorder="1" applyAlignment="1" applyProtection="1">
      <alignment horizontal="left"/>
      <protection locked="0"/>
    </xf>
    <xf numFmtId="0" fontId="9" fillId="0" borderId="8" xfId="0" applyFont="1" applyBorder="1" applyAlignment="1">
      <alignment horizontal="centerContinuous"/>
    </xf>
    <xf numFmtId="0" fontId="9" fillId="0" borderId="28" xfId="0" applyFont="1" applyBorder="1"/>
    <xf numFmtId="0" fontId="9" fillId="0" borderId="29" xfId="0" applyFont="1" applyBorder="1" applyAlignment="1">
      <alignment horizontal="centerContinuous"/>
    </xf>
    <xf numFmtId="0" fontId="9" fillId="0" borderId="30" xfId="0" applyFont="1" applyBorder="1" applyAlignment="1">
      <alignment horizontal="centerContinuous"/>
    </xf>
    <xf numFmtId="0" fontId="13" fillId="0" borderId="12" xfId="0" applyFont="1" applyBorder="1" applyAlignment="1">
      <alignment horizontal="center" wrapText="1"/>
    </xf>
    <xf numFmtId="0" fontId="13" fillId="0" borderId="4" xfId="0" applyFont="1" applyBorder="1"/>
    <xf numFmtId="0" fontId="14" fillId="0" borderId="7" xfId="0" applyFont="1" applyBorder="1" applyProtection="1">
      <protection locked="0"/>
    </xf>
    <xf numFmtId="0" fontId="14" fillId="0" borderId="8" xfId="0" applyFont="1" applyBorder="1"/>
    <xf numFmtId="0" fontId="13" fillId="0" borderId="3" xfId="0" applyFont="1" applyBorder="1" applyAlignment="1">
      <alignment horizontal="centerContinuous"/>
    </xf>
    <xf numFmtId="0" fontId="13" fillId="0" borderId="4" xfId="0" applyFont="1" applyBorder="1" applyAlignment="1">
      <alignment horizontal="centerContinuous"/>
    </xf>
    <xf numFmtId="0" fontId="14" fillId="0" borderId="8" xfId="0" applyFont="1" applyBorder="1" applyAlignment="1">
      <alignment horizontal="center"/>
    </xf>
    <xf numFmtId="0" fontId="33" fillId="0" borderId="7" xfId="0" applyFont="1" applyBorder="1" applyAlignment="1" applyProtection="1">
      <alignment horizontal="centerContinuous"/>
    </xf>
    <xf numFmtId="0" fontId="33" fillId="0" borderId="8" xfId="0" applyFont="1" applyBorder="1" applyAlignment="1" applyProtection="1">
      <alignment horizontal="centerContinuous"/>
    </xf>
    <xf numFmtId="0" fontId="9" fillId="0" borderId="7" xfId="0" applyFont="1" applyBorder="1" applyAlignment="1">
      <alignment horizontal="centerContinuous"/>
    </xf>
    <xf numFmtId="0" fontId="27" fillId="0" borderId="0" xfId="0" applyFont="1" applyBorder="1"/>
    <xf numFmtId="0" fontId="11" fillId="0" borderId="2" xfId="0" applyFont="1" applyBorder="1"/>
    <xf numFmtId="0" fontId="11" fillId="0" borderId="28" xfId="0" applyFont="1" applyBorder="1" applyAlignment="1">
      <alignment horizontal="centerContinuous"/>
    </xf>
    <xf numFmtId="0" fontId="11" fillId="0" borderId="29" xfId="0" applyFont="1" applyBorder="1" applyAlignment="1">
      <alignment horizontal="centerContinuous"/>
    </xf>
    <xf numFmtId="0" fontId="11" fillId="0" borderId="30" xfId="0" applyFont="1" applyBorder="1" applyAlignment="1">
      <alignment horizontal="centerContinuous"/>
    </xf>
    <xf numFmtId="0" fontId="11" fillId="0" borderId="2" xfId="0" applyFont="1" applyBorder="1" applyAlignment="1">
      <alignment horizontal="centerContinuous"/>
    </xf>
    <xf numFmtId="0" fontId="9" fillId="0" borderId="4" xfId="0" applyFont="1" applyBorder="1" applyAlignment="1">
      <alignment horizontal="centerContinuous"/>
    </xf>
    <xf numFmtId="0" fontId="13" fillId="0" borderId="28" xfId="0" applyFont="1" applyBorder="1"/>
    <xf numFmtId="0" fontId="30" fillId="0" borderId="29" xfId="0" applyFont="1" applyBorder="1" applyAlignment="1">
      <alignment horizontal="center"/>
    </xf>
    <xf numFmtId="0" fontId="13" fillId="0" borderId="30" xfId="0" applyFont="1" applyBorder="1"/>
    <xf numFmtId="0" fontId="30" fillId="0" borderId="28" xfId="0" applyFont="1" applyBorder="1" applyAlignment="1">
      <alignment horizontal="centerContinuous"/>
    </xf>
    <xf numFmtId="0" fontId="30" fillId="0" borderId="29" xfId="0" applyFont="1" applyBorder="1" applyAlignment="1">
      <alignment horizontal="centerContinuous"/>
    </xf>
    <xf numFmtId="0" fontId="11" fillId="0" borderId="7" xfId="0" applyFont="1" applyBorder="1"/>
    <xf numFmtId="0" fontId="11" fillId="0" borderId="12" xfId="0" applyFont="1" applyBorder="1" applyAlignment="1">
      <alignment horizontal="center"/>
    </xf>
    <xf numFmtId="0" fontId="9" fillId="0" borderId="35" xfId="0" applyFont="1" applyBorder="1"/>
    <xf numFmtId="0" fontId="9" fillId="0" borderId="36" xfId="0" applyFont="1" applyBorder="1" applyAlignment="1">
      <alignment horizontal="center"/>
    </xf>
    <xf numFmtId="2" fontId="14" fillId="0" borderId="48" xfId="0" applyNumberFormat="1" applyFont="1" applyBorder="1" applyAlignment="1" applyProtection="1">
      <alignment horizontal="center"/>
      <protection locked="0"/>
    </xf>
    <xf numFmtId="0" fontId="9" fillId="0" borderId="39" xfId="0" applyFont="1" applyBorder="1"/>
    <xf numFmtId="165" fontId="9" fillId="0" borderId="41" xfId="0" applyNumberFormat="1" applyFont="1" applyBorder="1" applyAlignment="1">
      <alignment horizontal="center"/>
    </xf>
    <xf numFmtId="0" fontId="9" fillId="0" borderId="5" xfId="0" applyFont="1" applyBorder="1" applyAlignment="1">
      <alignment horizontal="center"/>
    </xf>
    <xf numFmtId="0" fontId="11" fillId="0" borderId="30" xfId="0" applyFont="1" applyBorder="1" applyAlignment="1">
      <alignment horizontal="center"/>
    </xf>
    <xf numFmtId="164" fontId="9" fillId="0" borderId="37" xfId="0" applyNumberFormat="1" applyFont="1" applyBorder="1" applyAlignment="1">
      <alignment horizontal="left"/>
    </xf>
    <xf numFmtId="0" fontId="9" fillId="0" borderId="30" xfId="0" applyFont="1" applyBorder="1" applyAlignment="1">
      <alignment horizontal="center"/>
    </xf>
    <xf numFmtId="2" fontId="14" fillId="0" borderId="12" xfId="0" applyNumberFormat="1" applyFont="1" applyBorder="1" applyAlignment="1" applyProtection="1">
      <alignment horizontal="center"/>
      <protection locked="0"/>
    </xf>
    <xf numFmtId="165" fontId="9" fillId="0" borderId="27" xfId="0" applyNumberFormat="1" applyFont="1" applyBorder="1" applyAlignment="1">
      <alignment horizontal="center"/>
    </xf>
    <xf numFmtId="0" fontId="9" fillId="0" borderId="11" xfId="0" applyFont="1" applyBorder="1" applyAlignment="1">
      <alignment horizontal="center"/>
    </xf>
    <xf numFmtId="0" fontId="9" fillId="0" borderId="0" xfId="0" applyFont="1" applyAlignment="1"/>
    <xf numFmtId="164" fontId="9" fillId="0" borderId="19" xfId="0" quotePrefix="1" applyNumberFormat="1" applyFont="1" applyBorder="1" applyAlignment="1">
      <alignment horizontal="left"/>
    </xf>
    <xf numFmtId="0" fontId="9" fillId="0" borderId="8" xfId="0" applyFont="1" applyBorder="1" applyAlignment="1">
      <alignment horizontal="center"/>
    </xf>
    <xf numFmtId="0" fontId="9" fillId="0" borderId="1" xfId="0" applyFont="1" applyBorder="1" applyAlignment="1">
      <alignment horizontal="center"/>
    </xf>
    <xf numFmtId="165" fontId="9" fillId="0" borderId="1" xfId="0" applyNumberFormat="1" applyFont="1" applyBorder="1" applyAlignment="1">
      <alignment horizontal="left"/>
    </xf>
    <xf numFmtId="0" fontId="9" fillId="0" borderId="10" xfId="0" applyFont="1" applyBorder="1" applyAlignment="1">
      <alignment horizontal="center"/>
    </xf>
    <xf numFmtId="2" fontId="9" fillId="0" borderId="1" xfId="0" applyNumberFormat="1" applyFont="1" applyBorder="1" applyAlignment="1">
      <alignment horizontal="left"/>
    </xf>
    <xf numFmtId="2" fontId="9" fillId="0" borderId="12" xfId="0" applyNumberFormat="1" applyFont="1" applyBorder="1" applyAlignment="1">
      <alignment horizontal="center"/>
    </xf>
    <xf numFmtId="0" fontId="25" fillId="0" borderId="7" xfId="0" applyFont="1" applyBorder="1" applyAlignment="1">
      <alignment horizontal="center"/>
    </xf>
    <xf numFmtId="164" fontId="9" fillId="0" borderId="31" xfId="0" quotePrefix="1" applyNumberFormat="1" applyFont="1" applyBorder="1" applyAlignment="1">
      <alignment horizontal="left"/>
    </xf>
    <xf numFmtId="0" fontId="9" fillId="0" borderId="32" xfId="0" applyFont="1" applyBorder="1" applyAlignment="1">
      <alignment horizontal="center"/>
    </xf>
    <xf numFmtId="2" fontId="9" fillId="0" borderId="40" xfId="0" applyNumberFormat="1" applyFont="1" applyBorder="1" applyAlignment="1">
      <alignment horizontal="center"/>
    </xf>
    <xf numFmtId="0" fontId="25" fillId="0" borderId="38" xfId="0" applyFont="1" applyBorder="1" applyAlignment="1">
      <alignment horizontal="center"/>
    </xf>
    <xf numFmtId="0" fontId="9" fillId="0" borderId="0" xfId="0" quotePrefix="1" applyFont="1" applyBorder="1"/>
    <xf numFmtId="165" fontId="9" fillId="0" borderId="0" xfId="0" quotePrefix="1" applyNumberFormat="1" applyFont="1" applyBorder="1" applyAlignment="1">
      <alignment horizontal="left"/>
    </xf>
    <xf numFmtId="0" fontId="36" fillId="0" borderId="12" xfId="0" applyFont="1" applyBorder="1" applyAlignment="1">
      <alignment horizontal="center"/>
    </xf>
    <xf numFmtId="2" fontId="9" fillId="0" borderId="0" xfId="0" applyNumberFormat="1" applyFont="1" applyBorder="1" applyAlignment="1">
      <alignment horizontal="left"/>
    </xf>
    <xf numFmtId="166" fontId="9" fillId="0" borderId="0" xfId="0" applyNumberFormat="1" applyFont="1" applyBorder="1"/>
    <xf numFmtId="2" fontId="9" fillId="0" borderId="6" xfId="0" applyNumberFormat="1" applyFont="1" applyBorder="1" applyAlignment="1">
      <alignment horizontal="center"/>
    </xf>
    <xf numFmtId="165" fontId="9" fillId="0" borderId="0" xfId="0" applyNumberFormat="1" applyFont="1" applyBorder="1" applyAlignment="1">
      <alignment horizontal="left"/>
    </xf>
    <xf numFmtId="0" fontId="38" fillId="0" borderId="5" xfId="0" applyFont="1" applyBorder="1" applyAlignment="1">
      <alignment horizontal="centerContinuous"/>
    </xf>
    <xf numFmtId="2" fontId="9" fillId="0" borderId="0" xfId="0" applyNumberFormat="1" applyFont="1" applyBorder="1" applyAlignment="1">
      <alignment horizontal="centerContinuous"/>
    </xf>
    <xf numFmtId="0" fontId="9" fillId="0" borderId="6" xfId="0" applyFont="1" applyBorder="1" applyAlignment="1">
      <alignment horizontal="centerContinuous"/>
    </xf>
    <xf numFmtId="164" fontId="9" fillId="0" borderId="13" xfId="0" applyNumberFormat="1" applyFont="1" applyBorder="1" applyAlignment="1">
      <alignment horizontal="left"/>
    </xf>
    <xf numFmtId="2" fontId="9" fillId="0" borderId="15" xfId="0" applyNumberFormat="1" applyFont="1" applyBorder="1"/>
    <xf numFmtId="0" fontId="25" fillId="0" borderId="16" xfId="0" applyFont="1" applyBorder="1" applyAlignment="1">
      <alignment horizontal="center"/>
    </xf>
    <xf numFmtId="165" fontId="9" fillId="0" borderId="17" xfId="0" applyNumberFormat="1" applyFont="1" applyBorder="1" applyAlignment="1">
      <alignment horizontal="center"/>
    </xf>
    <xf numFmtId="0" fontId="9" fillId="0" borderId="7" xfId="0" applyFont="1" applyBorder="1" applyAlignment="1">
      <alignment horizontal="center"/>
    </xf>
    <xf numFmtId="164" fontId="9" fillId="0" borderId="31" xfId="0" applyNumberFormat="1" applyFont="1" applyBorder="1" applyAlignment="1">
      <alignment horizontal="left"/>
    </xf>
    <xf numFmtId="2" fontId="9" fillId="0" borderId="32" xfId="0" applyNumberFormat="1" applyFont="1" applyBorder="1" applyAlignment="1">
      <alignment horizontal="center"/>
    </xf>
    <xf numFmtId="0" fontId="9" fillId="0" borderId="38" xfId="0" applyFont="1" applyBorder="1" applyAlignment="1">
      <alignment horizontal="center"/>
    </xf>
    <xf numFmtId="165" fontId="9" fillId="0" borderId="42" xfId="0" applyNumberFormat="1" applyFont="1" applyBorder="1" applyAlignment="1">
      <alignment horizontal="center"/>
    </xf>
    <xf numFmtId="164" fontId="9" fillId="0" borderId="35" xfId="0" quotePrefix="1" applyNumberFormat="1" applyFont="1" applyBorder="1" applyAlignment="1">
      <alignment horizontal="left"/>
    </xf>
    <xf numFmtId="0" fontId="25" fillId="0" borderId="49" xfId="0" applyFont="1" applyBorder="1" applyAlignment="1">
      <alignment horizontal="center"/>
    </xf>
    <xf numFmtId="164" fontId="9" fillId="0" borderId="37" xfId="0" quotePrefix="1" applyNumberFormat="1" applyFont="1" applyBorder="1" applyAlignment="1">
      <alignment horizontal="left"/>
    </xf>
    <xf numFmtId="0" fontId="25" fillId="0" borderId="7" xfId="0" applyFont="1" applyBorder="1" applyAlignment="1">
      <alignment horizontal="left"/>
    </xf>
    <xf numFmtId="165" fontId="9" fillId="0" borderId="43" xfId="0" applyNumberFormat="1" applyFont="1" applyBorder="1" applyAlignment="1">
      <alignment horizontal="center"/>
    </xf>
    <xf numFmtId="2" fontId="9" fillId="0" borderId="8" xfId="0" applyNumberFormat="1" applyFont="1" applyBorder="1" applyAlignment="1">
      <alignment horizontal="center"/>
    </xf>
    <xf numFmtId="0" fontId="25" fillId="0" borderId="1" xfId="0" applyFont="1" applyBorder="1" applyAlignment="1"/>
    <xf numFmtId="0" fontId="27" fillId="0" borderId="1" xfId="0" applyFont="1" applyBorder="1"/>
    <xf numFmtId="0" fontId="27" fillId="0" borderId="29" xfId="0" applyFont="1" applyBorder="1"/>
    <xf numFmtId="0" fontId="27" fillId="0" borderId="29" xfId="0" applyFont="1" applyBorder="1" applyAlignment="1">
      <alignment horizontal="center"/>
    </xf>
    <xf numFmtId="0" fontId="9" fillId="0" borderId="28" xfId="0" applyFont="1" applyBorder="1" applyAlignment="1">
      <alignment horizontal="left"/>
    </xf>
    <xf numFmtId="0" fontId="9" fillId="0" borderId="1" xfId="0" quotePrefix="1" applyFont="1" applyBorder="1" applyAlignment="1">
      <alignment horizontal="center"/>
    </xf>
    <xf numFmtId="0" fontId="25" fillId="0" borderId="26" xfId="0" applyFont="1" applyBorder="1" applyAlignment="1"/>
    <xf numFmtId="0" fontId="9" fillId="0" borderId="38" xfId="0" applyFont="1" applyBorder="1" applyAlignment="1">
      <alignment horizontal="left"/>
    </xf>
    <xf numFmtId="0" fontId="17" fillId="0" borderId="0" xfId="0" applyFont="1" applyBorder="1" applyAlignment="1">
      <alignment horizontal="left"/>
    </xf>
    <xf numFmtId="0" fontId="9" fillId="0" borderId="7" xfId="0" applyFont="1" applyBorder="1" applyAlignment="1">
      <alignment horizontal="left"/>
    </xf>
    <xf numFmtId="0" fontId="9" fillId="0" borderId="7" xfId="0" applyFont="1" applyBorder="1" applyAlignment="1" applyProtection="1">
      <protection locked="0"/>
    </xf>
    <xf numFmtId="0" fontId="9" fillId="0" borderId="1" xfId="0" applyFont="1" applyBorder="1" applyAlignment="1"/>
    <xf numFmtId="0" fontId="9" fillId="0" borderId="8" xfId="0" applyFont="1" applyBorder="1" applyAlignment="1"/>
    <xf numFmtId="0" fontId="9" fillId="0" borderId="7" xfId="0" applyFont="1" applyBorder="1" applyProtection="1">
      <protection locked="0"/>
    </xf>
    <xf numFmtId="0" fontId="9" fillId="0" borderId="7" xfId="0" applyFont="1" applyBorder="1" applyAlignment="1" applyProtection="1">
      <alignment horizontal="left"/>
      <protection locked="0"/>
    </xf>
    <xf numFmtId="0" fontId="25" fillId="0" borderId="29" xfId="0" applyFont="1" applyBorder="1" applyAlignment="1">
      <alignment horizontal="center"/>
    </xf>
    <xf numFmtId="0" fontId="9" fillId="0" borderId="30" xfId="0" applyFont="1" applyBorder="1"/>
    <xf numFmtId="0" fontId="9" fillId="0" borderId="12" xfId="0" applyFont="1" applyBorder="1" applyAlignment="1" applyProtection="1">
      <alignment horizontal="center"/>
      <protection locked="0"/>
    </xf>
    <xf numFmtId="0" fontId="9" fillId="0" borderId="0" xfId="0" applyFont="1" applyAlignment="1" applyProtection="1">
      <alignment horizontal="center"/>
      <protection locked="0"/>
    </xf>
    <xf numFmtId="0" fontId="40" fillId="0" borderId="0" xfId="0" applyFont="1" applyAlignment="1">
      <alignment horizontal="center"/>
    </xf>
    <xf numFmtId="0" fontId="11" fillId="0" borderId="0" xfId="0" applyFont="1" applyAlignment="1">
      <alignment horizontal="center"/>
    </xf>
    <xf numFmtId="0" fontId="14" fillId="0" borderId="1" xfId="0" applyFont="1" applyBorder="1" applyAlignment="1">
      <alignment horizontal="centerContinuous"/>
    </xf>
    <xf numFmtId="0" fontId="9" fillId="0" borderId="1" xfId="0" applyFont="1" applyBorder="1" applyAlignment="1" applyProtection="1">
      <alignment horizontal="centerContinuous"/>
      <protection locked="0"/>
    </xf>
    <xf numFmtId="0" fontId="9" fillId="0" borderId="0" xfId="0" applyFont="1" applyBorder="1" applyAlignment="1" applyProtection="1">
      <alignment horizontal="centerContinuous"/>
      <protection locked="0"/>
    </xf>
    <xf numFmtId="0" fontId="13" fillId="0" borderId="2" xfId="0" applyFont="1" applyBorder="1" applyAlignment="1">
      <alignment horizontal="center"/>
    </xf>
    <xf numFmtId="0" fontId="13" fillId="0" borderId="2" xfId="0" applyFont="1" applyBorder="1" applyAlignment="1"/>
    <xf numFmtId="0" fontId="13" fillId="0" borderId="3" xfId="0" applyFont="1" applyBorder="1" applyAlignment="1"/>
    <xf numFmtId="0" fontId="13" fillId="0" borderId="4" xfId="0" applyFont="1" applyBorder="1" applyAlignment="1"/>
    <xf numFmtId="0" fontId="13" fillId="0" borderId="5" xfId="0" applyFont="1" applyBorder="1" applyAlignment="1"/>
    <xf numFmtId="0" fontId="13" fillId="0" borderId="5" xfId="0" applyFont="1" applyBorder="1" applyAlignment="1">
      <alignment horizontal="center"/>
    </xf>
    <xf numFmtId="0" fontId="13" fillId="0" borderId="1" xfId="0" applyFont="1" applyBorder="1" applyAlignment="1">
      <alignment horizontal="centerContinuous"/>
    </xf>
    <xf numFmtId="0" fontId="13" fillId="0" borderId="8" xfId="0" applyFont="1" applyBorder="1" applyAlignment="1">
      <alignment horizontal="centerContinuous"/>
    </xf>
    <xf numFmtId="0" fontId="13" fillId="0" borderId="0" xfId="0" applyFont="1" applyAlignment="1">
      <alignment horizontal="center"/>
    </xf>
    <xf numFmtId="0" fontId="13" fillId="0" borderId="7" xfId="0" applyFont="1" applyBorder="1" applyAlignment="1">
      <alignment horizontal="center"/>
    </xf>
    <xf numFmtId="0" fontId="13" fillId="0" borderId="5" xfId="0" applyFont="1" applyBorder="1" applyAlignment="1" applyProtection="1">
      <alignment vertical="top" wrapText="1"/>
      <protection locked="0"/>
    </xf>
    <xf numFmtId="0" fontId="13" fillId="0" borderId="5" xfId="0" applyFont="1" applyBorder="1" applyAlignment="1" applyProtection="1">
      <alignment horizontal="center" vertical="top" wrapText="1"/>
      <protection locked="0"/>
    </xf>
    <xf numFmtId="0" fontId="13" fillId="0" borderId="11" xfId="0" applyFont="1" applyBorder="1" applyAlignment="1" applyProtection="1">
      <alignment horizontal="center" vertical="top" wrapText="1"/>
      <protection locked="0"/>
    </xf>
    <xf numFmtId="0" fontId="13" fillId="0" borderId="7" xfId="0" applyFont="1" applyBorder="1" applyAlignment="1" applyProtection="1">
      <alignment vertical="top" wrapText="1"/>
      <protection locked="0"/>
    </xf>
    <xf numFmtId="0" fontId="13" fillId="0" borderId="7" xfId="0" applyFont="1" applyBorder="1" applyAlignment="1" applyProtection="1">
      <alignment horizontal="center" vertical="top" wrapText="1"/>
      <protection locked="0"/>
    </xf>
    <xf numFmtId="0" fontId="13" fillId="0" borderId="10" xfId="0" applyFont="1" applyBorder="1" applyAlignment="1" applyProtection="1">
      <alignment horizontal="center" vertical="top" wrapText="1"/>
      <protection locked="0"/>
    </xf>
    <xf numFmtId="0" fontId="41" fillId="0" borderId="0" xfId="0" applyFont="1"/>
    <xf numFmtId="0" fontId="30" fillId="0" borderId="0" xfId="0" applyFont="1" applyAlignment="1">
      <alignment horizontal="centerContinuous"/>
    </xf>
    <xf numFmtId="0" fontId="11" fillId="0" borderId="0" xfId="0" applyFont="1" applyAlignment="1">
      <alignment horizontal="centerContinuous"/>
    </xf>
    <xf numFmtId="0" fontId="9" fillId="0" borderId="12" xfId="0" applyFont="1" applyBorder="1" applyAlignment="1">
      <alignment vertical="top" wrapText="1"/>
    </xf>
    <xf numFmtId="0" fontId="26" fillId="0" borderId="28" xfId="0" applyFont="1" applyBorder="1" applyAlignment="1">
      <alignment horizontal="left"/>
    </xf>
    <xf numFmtId="0" fontId="9" fillId="0" borderId="29" xfId="0" applyFont="1" applyBorder="1" applyAlignment="1">
      <alignment horizontal="left"/>
    </xf>
    <xf numFmtId="0" fontId="9" fillId="0" borderId="30" xfId="0" applyFont="1" applyBorder="1" applyAlignment="1">
      <alignment horizontal="left"/>
    </xf>
    <xf numFmtId="0" fontId="11" fillId="0" borderId="12" xfId="0" applyFont="1" applyBorder="1" applyAlignment="1">
      <alignment horizontal="center" wrapText="1"/>
    </xf>
    <xf numFmtId="0" fontId="14" fillId="0" borderId="28" xfId="0" applyFont="1" applyBorder="1" applyProtection="1">
      <protection locked="0"/>
    </xf>
    <xf numFmtId="0" fontId="9" fillId="0" borderId="12" xfId="0" applyFont="1" applyBorder="1" applyAlignment="1">
      <alignment wrapText="1"/>
    </xf>
    <xf numFmtId="0" fontId="14" fillId="2" borderId="5" xfId="0" applyFont="1" applyFill="1" applyBorder="1" applyProtection="1">
      <protection locked="0"/>
    </xf>
    <xf numFmtId="0" fontId="9" fillId="2" borderId="0" xfId="0" applyFont="1" applyFill="1" applyBorder="1"/>
    <xf numFmtId="0" fontId="9" fillId="2" borderId="6" xfId="0" applyFont="1" applyFill="1" applyBorder="1"/>
    <xf numFmtId="0" fontId="9" fillId="2" borderId="0" xfId="0" applyFont="1" applyFill="1" applyAlignment="1">
      <alignment wrapText="1"/>
    </xf>
    <xf numFmtId="0" fontId="26" fillId="0" borderId="12" xfId="0" applyFont="1" applyBorder="1"/>
    <xf numFmtId="0" fontId="9" fillId="0" borderId="12" xfId="0" applyFont="1" applyBorder="1"/>
    <xf numFmtId="0" fontId="14" fillId="0" borderId="12" xfId="0" applyFont="1" applyBorder="1" applyProtection="1">
      <protection locked="0"/>
    </xf>
    <xf numFmtId="0" fontId="9" fillId="2" borderId="0" xfId="0" applyFont="1" applyFill="1"/>
    <xf numFmtId="0" fontId="14" fillId="0" borderId="5" xfId="0" applyFont="1" applyBorder="1" applyProtection="1">
      <protection locked="0"/>
    </xf>
    <xf numFmtId="0" fontId="9" fillId="0" borderId="12" xfId="0" applyFont="1" applyBorder="1" applyAlignment="1">
      <alignment horizontal="center" wrapText="1"/>
    </xf>
    <xf numFmtId="0" fontId="13" fillId="0" borderId="28" xfId="0" applyFont="1" applyBorder="1" applyAlignment="1">
      <alignment horizontal="center" vertical="center" textRotation="90"/>
    </xf>
    <xf numFmtId="0" fontId="13" fillId="0" borderId="29" xfId="0" applyFont="1" applyBorder="1" applyAlignment="1">
      <alignment horizontal="center" vertical="center" textRotation="90"/>
    </xf>
    <xf numFmtId="0" fontId="13" fillId="0" borderId="30" xfId="0" applyFont="1" applyBorder="1" applyAlignment="1">
      <alignment horizontal="center" vertical="center" textRotation="90"/>
    </xf>
    <xf numFmtId="0" fontId="9" fillId="0" borderId="12" xfId="0" applyFont="1" applyBorder="1" applyAlignment="1">
      <alignment horizontal="center" textRotation="90"/>
    </xf>
    <xf numFmtId="0" fontId="9" fillId="0" borderId="9" xfId="0" applyFont="1" applyBorder="1" applyAlignment="1" applyProtection="1">
      <alignment horizontal="center"/>
      <protection locked="0"/>
    </xf>
    <xf numFmtId="0" fontId="9" fillId="0" borderId="9" xfId="0" applyFont="1" applyBorder="1" applyAlignment="1" applyProtection="1">
      <alignment vertical="top" wrapText="1"/>
      <protection locked="0"/>
    </xf>
    <xf numFmtId="0" fontId="9" fillId="0" borderId="4" xfId="0" applyFont="1" applyBorder="1" applyAlignment="1" applyProtection="1">
      <alignment vertical="top"/>
      <protection locked="0"/>
    </xf>
    <xf numFmtId="0" fontId="9" fillId="0" borderId="4" xfId="0" applyFont="1" applyBorder="1" applyAlignment="1" applyProtection="1">
      <alignment vertical="top" wrapText="1"/>
      <protection locked="0"/>
    </xf>
    <xf numFmtId="0" fontId="9" fillId="0" borderId="11" xfId="0" applyFont="1" applyBorder="1" applyAlignment="1" applyProtection="1">
      <alignment horizontal="center"/>
      <protection locked="0"/>
    </xf>
    <xf numFmtId="0" fontId="9" fillId="0" borderId="6" xfId="0" applyFont="1" applyBorder="1" applyProtection="1">
      <protection locked="0"/>
    </xf>
    <xf numFmtId="0" fontId="9" fillId="0" borderId="11" xfId="0" applyFont="1" applyBorder="1" applyAlignment="1" applyProtection="1">
      <alignment vertical="top" wrapText="1"/>
      <protection locked="0"/>
    </xf>
    <xf numFmtId="0" fontId="9" fillId="0" borderId="6" xfId="0" applyFont="1" applyBorder="1" applyAlignment="1" applyProtection="1">
      <alignment vertical="top"/>
      <protection locked="0"/>
    </xf>
    <xf numFmtId="0" fontId="9" fillId="0" borderId="6" xfId="0" applyFont="1" applyBorder="1" applyAlignment="1" applyProtection="1">
      <alignment vertical="top" wrapText="1"/>
      <protection locked="0"/>
    </xf>
    <xf numFmtId="0" fontId="9" fillId="0" borderId="10" xfId="0" applyFont="1" applyBorder="1" applyAlignment="1" applyProtection="1">
      <alignment horizontal="center"/>
      <protection locked="0"/>
    </xf>
    <xf numFmtId="0" fontId="9" fillId="0" borderId="8" xfId="0" applyFont="1" applyBorder="1" applyProtection="1">
      <protection locked="0"/>
    </xf>
    <xf numFmtId="0" fontId="9" fillId="0" borderId="10" xfId="0" applyFont="1" applyBorder="1" applyAlignment="1" applyProtection="1">
      <alignment vertical="top" wrapText="1"/>
      <protection locked="0"/>
    </xf>
    <xf numFmtId="0" fontId="9" fillId="0" borderId="8" xfId="0" applyFont="1" applyBorder="1" applyAlignment="1" applyProtection="1">
      <alignment vertical="top"/>
      <protection locked="0"/>
    </xf>
    <xf numFmtId="0" fontId="9" fillId="0" borderId="8" xfId="0" applyFont="1" applyBorder="1" applyAlignment="1" applyProtection="1">
      <alignment vertical="top" wrapText="1"/>
      <protection locked="0"/>
    </xf>
    <xf numFmtId="0" fontId="33" fillId="0" borderId="0" xfId="0" applyFont="1"/>
    <xf numFmtId="0" fontId="43" fillId="0" borderId="0" xfId="0" applyFont="1"/>
    <xf numFmtId="0" fontId="43" fillId="0" borderId="2" xfId="0" applyFont="1" applyBorder="1"/>
    <xf numFmtId="0" fontId="43" fillId="0" borderId="3" xfId="0" applyFont="1" applyBorder="1"/>
    <xf numFmtId="0" fontId="43" fillId="0" borderId="4" xfId="0" applyFont="1" applyBorder="1"/>
    <xf numFmtId="0" fontId="33" fillId="0" borderId="8" xfId="0" applyFont="1" applyBorder="1"/>
    <xf numFmtId="0" fontId="33" fillId="0" borderId="8" xfId="0" applyFont="1" applyBorder="1" applyAlignment="1">
      <alignment horizontal="right"/>
    </xf>
    <xf numFmtId="0" fontId="33" fillId="0" borderId="1" xfId="0" applyFont="1" applyBorder="1"/>
    <xf numFmtId="0" fontId="43" fillId="0" borderId="9" xfId="0" applyFont="1" applyBorder="1" applyAlignment="1">
      <alignment horizontal="center"/>
    </xf>
    <xf numFmtId="0" fontId="43" fillId="0" borderId="0" xfId="0" applyFont="1" applyAlignment="1">
      <alignment horizontal="center"/>
    </xf>
    <xf numFmtId="0" fontId="43" fillId="0" borderId="11" xfId="0" applyFont="1" applyBorder="1" applyAlignment="1">
      <alignment horizontal="center"/>
    </xf>
    <xf numFmtId="0" fontId="43" fillId="0" borderId="28" xfId="0" applyFont="1" applyBorder="1" applyAlignment="1">
      <alignment horizontal="centerContinuous"/>
    </xf>
    <xf numFmtId="0" fontId="43" fillId="0" borderId="30" xfId="0" applyFont="1" applyBorder="1" applyAlignment="1">
      <alignment horizontal="centerContinuous"/>
    </xf>
    <xf numFmtId="0" fontId="43" fillId="0" borderId="10" xfId="0" applyFont="1" applyBorder="1" applyAlignment="1">
      <alignment horizontal="center"/>
    </xf>
    <xf numFmtId="0" fontId="33" fillId="0" borderId="10" xfId="0" applyFont="1" applyBorder="1"/>
    <xf numFmtId="0" fontId="43" fillId="0" borderId="5" xfId="0" applyFont="1" applyBorder="1" applyAlignment="1" applyProtection="1">
      <alignment vertical="top" wrapText="1"/>
      <protection locked="0"/>
    </xf>
    <xf numFmtId="0" fontId="43" fillId="0" borderId="5" xfId="0" applyFont="1" applyBorder="1" applyAlignment="1" applyProtection="1">
      <alignment horizontal="center" vertical="top" wrapText="1"/>
      <protection locked="0"/>
    </xf>
    <xf numFmtId="0" fontId="43" fillId="0" borderId="11" xfId="0" applyFont="1" applyBorder="1" applyAlignment="1" applyProtection="1">
      <alignment vertical="top" wrapText="1"/>
      <protection locked="0"/>
    </xf>
    <xf numFmtId="0" fontId="43" fillId="0" borderId="7" xfId="0" applyFont="1" applyBorder="1" applyAlignment="1" applyProtection="1">
      <alignment vertical="top" wrapText="1"/>
      <protection locked="0"/>
    </xf>
    <xf numFmtId="0" fontId="43" fillId="0" borderId="7" xfId="0" applyFont="1" applyBorder="1" applyAlignment="1" applyProtection="1">
      <alignment horizontal="center" vertical="top" wrapText="1"/>
      <protection locked="0"/>
    </xf>
    <xf numFmtId="0" fontId="43" fillId="0" borderId="10" xfId="0" applyFont="1" applyBorder="1" applyAlignment="1" applyProtection="1">
      <alignment vertical="top" wrapText="1"/>
      <protection locked="0"/>
    </xf>
    <xf numFmtId="0" fontId="28" fillId="0" borderId="0" xfId="0" applyFont="1"/>
    <xf numFmtId="0" fontId="19" fillId="0" borderId="2" xfId="0" applyFont="1" applyBorder="1"/>
    <xf numFmtId="0" fontId="13" fillId="0" borderId="5" xfId="0" applyFont="1" applyBorder="1" applyAlignment="1">
      <alignment horizontal="right"/>
    </xf>
    <xf numFmtId="0" fontId="13" fillId="0" borderId="1" xfId="0" quotePrefix="1" applyFont="1" applyBorder="1" applyAlignment="1">
      <alignment horizontal="left"/>
    </xf>
    <xf numFmtId="0" fontId="13" fillId="0" borderId="3" xfId="0" quotePrefix="1" applyFont="1" applyBorder="1" applyAlignment="1">
      <alignment horizontal="left"/>
    </xf>
    <xf numFmtId="14" fontId="9" fillId="0" borderId="29" xfId="0" applyNumberFormat="1" applyFont="1" applyBorder="1"/>
    <xf numFmtId="0" fontId="22" fillId="0" borderId="0" xfId="0" applyFont="1"/>
    <xf numFmtId="0" fontId="44" fillId="0" borderId="0" xfId="0" applyFont="1" applyAlignment="1">
      <alignment vertical="center"/>
    </xf>
    <xf numFmtId="0" fontId="32" fillId="0" borderId="0" xfId="0" applyFont="1" applyAlignment="1">
      <alignment horizontal="center"/>
    </xf>
    <xf numFmtId="0" fontId="32" fillId="0" borderId="0" xfId="0" applyFont="1" applyBorder="1" applyAlignment="1">
      <alignment horizontal="left"/>
    </xf>
    <xf numFmtId="0" fontId="9" fillId="0" borderId="0" xfId="0" applyFont="1" applyAlignment="1">
      <alignment horizontal="left"/>
    </xf>
    <xf numFmtId="0" fontId="9" fillId="0" borderId="28" xfId="0" applyFont="1" applyBorder="1" applyAlignment="1">
      <alignment horizontal="centerContinuous"/>
    </xf>
    <xf numFmtId="0" fontId="42" fillId="0" borderId="0" xfId="0" applyFont="1"/>
    <xf numFmtId="0" fontId="11" fillId="0" borderId="0" xfId="0" applyFont="1"/>
    <xf numFmtId="0" fontId="9" fillId="0" borderId="45" xfId="0" applyFont="1" applyBorder="1" applyAlignment="1">
      <alignment wrapText="1"/>
    </xf>
    <xf numFmtId="0" fontId="9" fillId="0" borderId="40" xfId="0" applyFont="1" applyBorder="1" applyAlignment="1">
      <alignment wrapText="1"/>
    </xf>
    <xf numFmtId="0" fontId="11" fillId="0" borderId="0" xfId="0" applyFont="1" applyBorder="1" applyAlignment="1">
      <alignment horizontal="center"/>
    </xf>
    <xf numFmtId="0" fontId="9" fillId="0" borderId="0" xfId="0" applyFont="1" applyBorder="1" applyAlignment="1">
      <alignment horizontal="center"/>
    </xf>
    <xf numFmtId="0" fontId="11" fillId="0" borderId="54" xfId="0" applyFont="1" applyBorder="1" applyAlignment="1">
      <alignment horizontal="center"/>
    </xf>
    <xf numFmtId="0" fontId="9" fillId="0" borderId="48" xfId="0" applyFont="1" applyBorder="1" applyAlignment="1">
      <alignment horizontal="center"/>
    </xf>
    <xf numFmtId="0" fontId="9" fillId="0" borderId="20" xfId="0" applyFont="1" applyBorder="1" applyAlignment="1">
      <alignment vertical="top" wrapText="1"/>
    </xf>
    <xf numFmtId="0" fontId="9" fillId="0" borderId="12" xfId="0" applyFont="1" applyBorder="1" applyAlignment="1">
      <alignment wrapText="1"/>
    </xf>
    <xf numFmtId="0" fontId="9" fillId="0" borderId="20" xfId="0" applyFont="1" applyBorder="1" applyAlignment="1">
      <alignment wrapText="1"/>
    </xf>
    <xf numFmtId="0" fontId="9" fillId="0" borderId="13" xfId="0" quotePrefix="1" applyFont="1" applyBorder="1" applyAlignment="1">
      <alignment horizontal="left" wrapText="1"/>
    </xf>
    <xf numFmtId="0" fontId="0" fillId="0" borderId="14" xfId="0" applyBorder="1" applyAlignment="1">
      <alignment wrapText="1"/>
    </xf>
    <xf numFmtId="0" fontId="0" fillId="0" borderId="17" xfId="0" applyBorder="1" applyAlignment="1">
      <alignment wrapText="1"/>
    </xf>
    <xf numFmtId="0" fontId="9" fillId="0" borderId="18" xfId="0" applyFont="1" applyBorder="1" applyAlignment="1">
      <alignment wrapText="1"/>
    </xf>
    <xf numFmtId="0" fontId="0" fillId="0" borderId="0" xfId="0" applyBorder="1" applyAlignment="1">
      <alignment wrapText="1"/>
    </xf>
    <xf numFmtId="0" fontId="0" fillId="0" borderId="25" xfId="0" applyBorder="1" applyAlignment="1">
      <alignment wrapText="1"/>
    </xf>
    <xf numFmtId="0" fontId="9" fillId="0" borderId="0" xfId="0" applyFont="1" applyBorder="1" applyAlignment="1">
      <alignment wrapText="1"/>
    </xf>
    <xf numFmtId="0" fontId="9" fillId="0" borderId="25" xfId="0" applyFont="1" applyBorder="1" applyAlignment="1">
      <alignment wrapText="1"/>
    </xf>
    <xf numFmtId="0" fontId="9" fillId="0" borderId="0" xfId="0" applyFont="1" applyBorder="1" applyAlignment="1">
      <alignment vertical="top" wrapText="1"/>
    </xf>
    <xf numFmtId="0" fontId="26" fillId="0" borderId="31" xfId="0" applyFont="1" applyBorder="1" applyAlignment="1">
      <alignment horizontal="left" vertical="center" wrapText="1"/>
    </xf>
    <xf numFmtId="0" fontId="9" fillId="0" borderId="26" xfId="0" applyFont="1" applyBorder="1" applyAlignment="1">
      <alignment horizontal="left" vertical="center" wrapText="1"/>
    </xf>
    <xf numFmtId="0" fontId="9" fillId="0" borderId="42" xfId="0" applyFont="1" applyBorder="1" applyAlignment="1">
      <alignment horizontal="left" vertical="center" wrapText="1"/>
    </xf>
    <xf numFmtId="0" fontId="9" fillId="0" borderId="18" xfId="0" applyFont="1" applyBorder="1" applyAlignment="1">
      <alignment horizontal="left"/>
    </xf>
    <xf numFmtId="0" fontId="0" fillId="0" borderId="0" xfId="0" applyAlignment="1"/>
    <xf numFmtId="0" fontId="20" fillId="0" borderId="1" xfId="0" applyFont="1" applyBorder="1" applyAlignment="1">
      <alignment shrinkToFit="1"/>
    </xf>
    <xf numFmtId="0" fontId="16" fillId="0" borderId="1" xfId="0" applyFont="1" applyBorder="1" applyAlignment="1">
      <alignment horizontal="left"/>
    </xf>
    <xf numFmtId="0" fontId="16" fillId="0" borderId="29" xfId="0" applyFont="1" applyBorder="1" applyAlignment="1" applyProtection="1">
      <alignment horizontal="left" shrinkToFit="1"/>
      <protection locked="0"/>
    </xf>
    <xf numFmtId="0" fontId="16" fillId="0" borderId="1" xfId="0" applyFont="1" applyBorder="1" applyAlignment="1" applyProtection="1">
      <alignment horizontal="left" shrinkToFit="1"/>
      <protection locked="0"/>
    </xf>
    <xf numFmtId="0" fontId="16" fillId="0" borderId="0" xfId="0" quotePrefix="1" applyFont="1" applyBorder="1" applyAlignment="1">
      <alignment horizontal="left"/>
    </xf>
    <xf numFmtId="0" fontId="22" fillId="0" borderId="0" xfId="0" applyFont="1" applyBorder="1" applyAlignment="1">
      <alignment horizontal="left"/>
    </xf>
    <xf numFmtId="0" fontId="16" fillId="0" borderId="0" xfId="0" quotePrefix="1" applyFont="1" applyBorder="1" applyAlignment="1">
      <alignment horizontal="left" wrapText="1"/>
    </xf>
    <xf numFmtId="0" fontId="16" fillId="0" borderId="0" xfId="0" applyFont="1" applyBorder="1" applyAlignment="1" applyProtection="1">
      <alignment horizontal="left" vertical="top" wrapText="1" shrinkToFit="1"/>
      <protection locked="0"/>
    </xf>
    <xf numFmtId="0" fontId="16" fillId="0" borderId="1" xfId="0" applyFont="1" applyBorder="1" applyAlignment="1" applyProtection="1">
      <alignment horizontal="left" vertical="top" wrapText="1" shrinkToFit="1"/>
      <protection locked="0"/>
    </xf>
    <xf numFmtId="0" fontId="16" fillId="0" borderId="29" xfId="0" quotePrefix="1" applyFont="1" applyBorder="1" applyAlignment="1">
      <alignment horizontal="left"/>
    </xf>
    <xf numFmtId="0" fontId="16" fillId="0" borderId="29" xfId="0" applyFont="1" applyBorder="1" applyAlignment="1">
      <alignment horizontal="left"/>
    </xf>
    <xf numFmtId="0" fontId="22" fillId="0" borderId="0" xfId="0" quotePrefix="1" applyFont="1" applyBorder="1" applyAlignment="1">
      <alignment horizontal="left"/>
    </xf>
    <xf numFmtId="0" fontId="16" fillId="0" borderId="0" xfId="0" applyFont="1" applyBorder="1" applyAlignment="1">
      <alignment horizontal="left"/>
    </xf>
    <xf numFmtId="0" fontId="20" fillId="0" borderId="1" xfId="0" applyFont="1" applyBorder="1" applyAlignment="1">
      <alignment horizontal="center"/>
    </xf>
    <xf numFmtId="0" fontId="16" fillId="0" borderId="0" xfId="0" applyFont="1" applyBorder="1" applyAlignment="1">
      <alignment horizontal="center"/>
    </xf>
    <xf numFmtId="0" fontId="16" fillId="0" borderId="0" xfId="0" applyFont="1" applyAlignment="1">
      <alignment horizontal="center"/>
    </xf>
    <xf numFmtId="0" fontId="16" fillId="0" borderId="3" xfId="0" applyFont="1" applyBorder="1" applyAlignment="1">
      <alignment horizontal="center"/>
    </xf>
    <xf numFmtId="0" fontId="20" fillId="0" borderId="1" xfId="0" applyFont="1" applyBorder="1" applyAlignment="1">
      <alignment horizontal="left" shrinkToFit="1"/>
    </xf>
    <xf numFmtId="0" fontId="20" fillId="0" borderId="1" xfId="0" applyFont="1" applyBorder="1" applyAlignment="1">
      <alignment horizontal="center" shrinkToFit="1"/>
    </xf>
    <xf numFmtId="15" fontId="16" fillId="0" borderId="14" xfId="0" applyNumberFormat="1" applyFont="1" applyBorder="1" applyAlignment="1">
      <alignment horizontal="center"/>
    </xf>
    <xf numFmtId="0" fontId="16" fillId="0" borderId="1" xfId="0" applyFont="1" applyBorder="1" applyAlignment="1" applyProtection="1">
      <alignment horizontal="center" shrinkToFit="1"/>
      <protection locked="0"/>
    </xf>
    <xf numFmtId="0" fontId="16" fillId="0" borderId="1" xfId="0" applyFont="1" applyBorder="1" applyAlignment="1" applyProtection="1">
      <alignment shrinkToFit="1"/>
      <protection locked="0"/>
    </xf>
    <xf numFmtId="0" fontId="16" fillId="0" borderId="1" xfId="0" applyFont="1" applyBorder="1" applyAlignment="1">
      <alignment horizontal="left" shrinkToFit="1"/>
    </xf>
    <xf numFmtId="0" fontId="16" fillId="0" borderId="1" xfId="0" applyFont="1" applyBorder="1" applyAlignment="1" applyProtection="1">
      <alignment horizontal="left"/>
      <protection locked="0"/>
    </xf>
    <xf numFmtId="0" fontId="22" fillId="0" borderId="1" xfId="0" applyFont="1" applyBorder="1" applyAlignment="1">
      <alignment horizontal="left" vertical="center"/>
    </xf>
    <xf numFmtId="0" fontId="16" fillId="0" borderId="1" xfId="0" applyFont="1" applyBorder="1" applyAlignment="1"/>
    <xf numFmtId="0" fontId="16" fillId="0" borderId="0" xfId="0" applyFont="1" applyBorder="1" applyAlignment="1">
      <alignment horizontal="left" shrinkToFit="1"/>
    </xf>
    <xf numFmtId="0" fontId="16" fillId="0" borderId="0" xfId="0" quotePrefix="1" applyFont="1" applyBorder="1" applyAlignment="1">
      <alignment horizontal="right"/>
    </xf>
    <xf numFmtId="0" fontId="16" fillId="0" borderId="0" xfId="0" applyFont="1" applyBorder="1" applyAlignment="1">
      <alignment horizontal="right"/>
    </xf>
    <xf numFmtId="0" fontId="16" fillId="0" borderId="0" xfId="0" applyFont="1" applyAlignment="1">
      <alignment horizontal="right"/>
    </xf>
    <xf numFmtId="0" fontId="16" fillId="0" borderId="1" xfId="0" applyFont="1" applyBorder="1" applyAlignment="1" applyProtection="1">
      <protection locked="0"/>
    </xf>
    <xf numFmtId="0" fontId="12" fillId="0" borderId="26" xfId="0" applyFont="1" applyBorder="1" applyAlignment="1">
      <alignment horizontal="left"/>
    </xf>
    <xf numFmtId="0" fontId="20" fillId="0" borderId="1" xfId="0" applyFont="1" applyBorder="1" applyAlignment="1">
      <alignment horizontal="left"/>
    </xf>
    <xf numFmtId="0" fontId="20" fillId="0" borderId="1" xfId="0" applyFont="1" applyBorder="1" applyAlignment="1"/>
    <xf numFmtId="0" fontId="20" fillId="0" borderId="27" xfId="0" applyFont="1" applyBorder="1" applyAlignment="1"/>
    <xf numFmtId="0" fontId="16" fillId="0" borderId="27" xfId="0" applyFont="1" applyBorder="1" applyAlignment="1">
      <alignment horizontal="left"/>
    </xf>
    <xf numFmtId="0" fontId="20" fillId="0" borderId="0" xfId="0" applyFont="1" applyBorder="1" applyAlignment="1">
      <alignment horizontal="center"/>
    </xf>
    <xf numFmtId="0" fontId="16" fillId="0" borderId="1" xfId="0" applyFont="1" applyBorder="1" applyAlignment="1" applyProtection="1">
      <alignment horizontal="center"/>
      <protection locked="0"/>
    </xf>
    <xf numFmtId="0" fontId="9" fillId="0" borderId="2" xfId="0" applyFont="1" applyBorder="1" applyAlignment="1" applyProtection="1">
      <alignment horizontal="left"/>
      <protection locked="0"/>
    </xf>
    <xf numFmtId="0" fontId="9" fillId="0" borderId="3" xfId="0" applyFont="1" applyBorder="1" applyAlignment="1" applyProtection="1">
      <alignment horizontal="left"/>
      <protection locked="0"/>
    </xf>
    <xf numFmtId="0" fontId="9" fillId="0" borderId="55" xfId="0" applyFont="1" applyBorder="1" applyAlignment="1" applyProtection="1">
      <alignment horizontal="left"/>
      <protection locked="0"/>
    </xf>
    <xf numFmtId="0" fontId="9" fillId="0" borderId="7" xfId="0" applyFont="1" applyBorder="1" applyAlignment="1" applyProtection="1">
      <alignment horizontal="left"/>
      <protection locked="0"/>
    </xf>
    <xf numFmtId="0" fontId="9" fillId="0" borderId="1" xfId="0" applyFont="1" applyBorder="1" applyAlignment="1" applyProtection="1">
      <alignment horizontal="left"/>
      <protection locked="0"/>
    </xf>
    <xf numFmtId="0" fontId="9" fillId="0" borderId="27" xfId="0" applyFont="1" applyBorder="1" applyAlignment="1" applyProtection="1">
      <alignment horizontal="left"/>
      <protection locked="0"/>
    </xf>
    <xf numFmtId="0" fontId="9" fillId="0" borderId="2" xfId="0" applyFont="1" applyBorder="1" applyAlignment="1" applyProtection="1">
      <alignment horizontal="center"/>
      <protection locked="0"/>
    </xf>
    <xf numFmtId="0" fontId="9" fillId="0" borderId="3" xfId="0" applyFont="1" applyBorder="1" applyAlignment="1" applyProtection="1">
      <alignment horizontal="center"/>
      <protection locked="0"/>
    </xf>
    <xf numFmtId="0" fontId="9" fillId="0" borderId="55" xfId="0" applyFont="1" applyBorder="1" applyAlignment="1" applyProtection="1">
      <alignment horizontal="center"/>
      <protection locked="0"/>
    </xf>
    <xf numFmtId="0" fontId="9" fillId="0" borderId="38" xfId="0" applyFont="1" applyBorder="1" applyAlignment="1" applyProtection="1">
      <alignment horizontal="center"/>
      <protection locked="0"/>
    </xf>
    <xf numFmtId="0" fontId="9" fillId="0" borderId="26" xfId="0" applyFont="1" applyBorder="1" applyAlignment="1" applyProtection="1">
      <alignment horizontal="center"/>
      <protection locked="0"/>
    </xf>
    <xf numFmtId="0" fontId="9" fillId="0" borderId="42" xfId="0" applyFont="1" applyBorder="1" applyAlignment="1" applyProtection="1">
      <alignment horizontal="center"/>
      <protection locked="0"/>
    </xf>
    <xf numFmtId="0" fontId="13" fillId="0" borderId="5" xfId="0" quotePrefix="1" applyFont="1" applyBorder="1" applyAlignment="1">
      <alignment horizontal="left" vertical="top"/>
    </xf>
    <xf numFmtId="0" fontId="13" fillId="0" borderId="0" xfId="0" applyFont="1" applyBorder="1" applyAlignment="1">
      <alignment horizontal="left" vertical="top"/>
    </xf>
    <xf numFmtId="0" fontId="13" fillId="0" borderId="6" xfId="0" applyFont="1" applyBorder="1" applyAlignment="1">
      <alignment horizontal="left" vertical="top"/>
    </xf>
    <xf numFmtId="0" fontId="13" fillId="0" borderId="5" xfId="0" applyFont="1" applyBorder="1" applyAlignment="1">
      <alignment horizontal="left" vertical="top"/>
    </xf>
    <xf numFmtId="0" fontId="9" fillId="0" borderId="28" xfId="0" applyFont="1" applyBorder="1" applyAlignment="1" applyProtection="1">
      <alignment horizontal="left"/>
      <protection locked="0"/>
    </xf>
    <xf numFmtId="0" fontId="9" fillId="0" borderId="29" xfId="0" applyFont="1" applyBorder="1" applyAlignment="1" applyProtection="1">
      <alignment horizontal="left"/>
      <protection locked="0"/>
    </xf>
    <xf numFmtId="0" fontId="9" fillId="0" borderId="30" xfId="0" applyFont="1" applyBorder="1" applyAlignment="1" applyProtection="1">
      <alignment horizontal="left"/>
      <protection locked="0"/>
    </xf>
    <xf numFmtId="0" fontId="13" fillId="0" borderId="16" xfId="0" applyFont="1" applyBorder="1" applyAlignment="1">
      <alignment horizontal="left" vertical="top"/>
    </xf>
    <xf numFmtId="0" fontId="13" fillId="0" borderId="17" xfId="0" applyFont="1" applyBorder="1" applyAlignment="1">
      <alignment horizontal="left" vertical="top"/>
    </xf>
    <xf numFmtId="0" fontId="13" fillId="0" borderId="38" xfId="0" applyFont="1" applyBorder="1" applyAlignment="1">
      <alignment horizontal="left" vertical="top"/>
    </xf>
    <xf numFmtId="0" fontId="13" fillId="0" borderId="42" xfId="0" applyFont="1" applyBorder="1" applyAlignment="1">
      <alignment horizontal="left" vertical="top"/>
    </xf>
    <xf numFmtId="0" fontId="9" fillId="0" borderId="4" xfId="0" applyFont="1" applyBorder="1" applyAlignment="1" applyProtection="1">
      <alignment horizontal="left"/>
      <protection locked="0"/>
    </xf>
    <xf numFmtId="0" fontId="9" fillId="0" borderId="8" xfId="0" applyFont="1" applyBorder="1" applyAlignment="1" applyProtection="1">
      <alignment horizontal="left"/>
      <protection locked="0"/>
    </xf>
    <xf numFmtId="0" fontId="13" fillId="0" borderId="2" xfId="0" applyFont="1" applyBorder="1" applyAlignment="1">
      <alignment horizontal="left" vertical="top"/>
    </xf>
    <xf numFmtId="0" fontId="13" fillId="0" borderId="4" xfId="0" applyFont="1" applyBorder="1" applyAlignment="1">
      <alignment horizontal="left" vertical="top"/>
    </xf>
    <xf numFmtId="0" fontId="13" fillId="0" borderId="7" xfId="0" applyFont="1" applyBorder="1" applyAlignment="1">
      <alignment horizontal="left" vertical="top"/>
    </xf>
    <xf numFmtId="0" fontId="13" fillId="0" borderId="8" xfId="0" applyFont="1" applyBorder="1" applyAlignment="1">
      <alignment horizontal="left" vertical="top"/>
    </xf>
    <xf numFmtId="0" fontId="13" fillId="0" borderId="3" xfId="0" applyFont="1" applyBorder="1" applyAlignment="1">
      <alignment horizontal="left" vertical="top"/>
    </xf>
    <xf numFmtId="0" fontId="13" fillId="0" borderId="55" xfId="0" applyFont="1" applyBorder="1" applyAlignment="1">
      <alignment horizontal="left" vertical="top"/>
    </xf>
    <xf numFmtId="0" fontId="13" fillId="0" borderId="1" xfId="0" applyFont="1" applyBorder="1" applyAlignment="1">
      <alignment horizontal="left" vertical="top"/>
    </xf>
    <xf numFmtId="0" fontId="13" fillId="0" borderId="27" xfId="0" applyFont="1" applyBorder="1" applyAlignment="1">
      <alignment horizontal="left" vertical="top"/>
    </xf>
    <xf numFmtId="0" fontId="9" fillId="0" borderId="14" xfId="0" applyFont="1" applyBorder="1" applyAlignment="1" applyProtection="1">
      <alignment horizontal="left"/>
      <protection locked="0"/>
    </xf>
    <xf numFmtId="0" fontId="9" fillId="0" borderId="15" xfId="0" applyFont="1" applyBorder="1" applyAlignment="1" applyProtection="1">
      <alignment horizontal="left"/>
      <protection locked="0"/>
    </xf>
    <xf numFmtId="0" fontId="9" fillId="0" borderId="26" xfId="0" applyFont="1" applyBorder="1" applyAlignment="1" applyProtection="1">
      <alignment horizontal="left"/>
      <protection locked="0"/>
    </xf>
    <xf numFmtId="0" fontId="9" fillId="0" borderId="32" xfId="0" applyFont="1" applyBorder="1" applyAlignment="1" applyProtection="1">
      <alignment horizontal="left"/>
      <protection locked="0"/>
    </xf>
    <xf numFmtId="0" fontId="9" fillId="0" borderId="43" xfId="0" applyFont="1" applyBorder="1" applyAlignment="1" applyProtection="1">
      <alignment horizontal="left"/>
      <protection locked="0"/>
    </xf>
    <xf numFmtId="0" fontId="17" fillId="0" borderId="3" xfId="0" applyFont="1" applyBorder="1" applyAlignment="1">
      <alignment horizontal="left"/>
    </xf>
    <xf numFmtId="15" fontId="17" fillId="0" borderId="14" xfId="0" applyNumberFormat="1" applyFont="1" applyBorder="1" applyAlignment="1">
      <alignment horizontal="right"/>
    </xf>
    <xf numFmtId="0" fontId="17" fillId="0" borderId="14" xfId="0" applyFont="1" applyBorder="1" applyAlignment="1">
      <alignment horizontal="right"/>
    </xf>
    <xf numFmtId="0" fontId="29" fillId="0" borderId="1" xfId="0" applyFont="1" applyBorder="1" applyAlignment="1">
      <alignment horizontal="center"/>
    </xf>
    <xf numFmtId="15" fontId="17" fillId="0" borderId="3" xfId="0" applyNumberFormat="1" applyFont="1" applyBorder="1" applyAlignment="1">
      <alignment horizontal="center"/>
    </xf>
    <xf numFmtId="0" fontId="17" fillId="0" borderId="3" xfId="0" applyFont="1" applyBorder="1" applyAlignment="1">
      <alignment horizontal="center"/>
    </xf>
    <xf numFmtId="0" fontId="14" fillId="0" borderId="1" xfId="0" applyFont="1" applyBorder="1" applyAlignment="1">
      <alignment horizontal="left"/>
    </xf>
    <xf numFmtId="0" fontId="14" fillId="0" borderId="8" xfId="0" applyFont="1" applyBorder="1" applyAlignment="1">
      <alignment horizontal="left"/>
    </xf>
    <xf numFmtId="0" fontId="13" fillId="0" borderId="2" xfId="0" applyFont="1" applyBorder="1" applyAlignment="1">
      <alignment horizontal="left"/>
    </xf>
    <xf numFmtId="0" fontId="9" fillId="0" borderId="3" xfId="0" applyFont="1" applyBorder="1" applyAlignment="1">
      <alignment horizontal="left"/>
    </xf>
    <xf numFmtId="0" fontId="9" fillId="0" borderId="33" xfId="0" applyFont="1" applyBorder="1" applyAlignment="1">
      <alignment horizontal="left"/>
    </xf>
    <xf numFmtId="0" fontId="9" fillId="0" borderId="61" xfId="0" applyFont="1" applyBorder="1" applyAlignment="1">
      <alignment horizontal="left"/>
    </xf>
    <xf numFmtId="0" fontId="9" fillId="0" borderId="1" xfId="0" applyFont="1" applyBorder="1" applyAlignment="1">
      <alignment horizontal="left" vertical="center"/>
    </xf>
    <xf numFmtId="0" fontId="9" fillId="0" borderId="8" xfId="0" applyFont="1" applyBorder="1" applyAlignment="1">
      <alignment horizontal="left" vertical="center"/>
    </xf>
    <xf numFmtId="0" fontId="9" fillId="0" borderId="29" xfId="0" applyFont="1" applyBorder="1" applyAlignment="1">
      <alignment horizontal="left"/>
    </xf>
    <xf numFmtId="0" fontId="9" fillId="0" borderId="43" xfId="0" applyFont="1" applyBorder="1" applyAlignment="1">
      <alignment horizontal="left"/>
    </xf>
    <xf numFmtId="0" fontId="13" fillId="0" borderId="58" xfId="0" applyFont="1" applyBorder="1" applyAlignment="1">
      <alignment vertical="top" wrapText="1"/>
    </xf>
    <xf numFmtId="0" fontId="13" fillId="0" borderId="33" xfId="0" applyFont="1" applyBorder="1" applyAlignment="1">
      <alignment vertical="top" wrapText="1"/>
    </xf>
    <xf numFmtId="0" fontId="13" fillId="0" borderId="59" xfId="0" applyFont="1" applyBorder="1" applyAlignment="1">
      <alignment horizontal="center" vertical="top" wrapText="1"/>
    </xf>
    <xf numFmtId="0" fontId="13" fillId="0" borderId="60" xfId="0" applyFont="1" applyBorder="1" applyAlignment="1">
      <alignment horizontal="center" vertical="top" wrapText="1"/>
    </xf>
    <xf numFmtId="0" fontId="9" fillId="0" borderId="28" xfId="0" applyFont="1" applyBorder="1" applyAlignment="1">
      <alignment horizontal="left" vertical="center"/>
    </xf>
    <xf numFmtId="0" fontId="9" fillId="0" borderId="29" xfId="0" applyFont="1" applyBorder="1" applyAlignment="1">
      <alignment horizontal="left" vertical="center"/>
    </xf>
    <xf numFmtId="0" fontId="9" fillId="0" borderId="43" xfId="0" applyFont="1" applyBorder="1" applyAlignment="1">
      <alignment horizontal="left" vertical="center"/>
    </xf>
    <xf numFmtId="0" fontId="13" fillId="0" borderId="49" xfId="0" applyFont="1" applyBorder="1" applyAlignment="1">
      <alignment horizontal="center" vertical="top" wrapText="1"/>
    </xf>
    <xf numFmtId="0" fontId="13" fillId="0" borderId="39" xfId="0" applyFont="1" applyBorder="1" applyAlignment="1">
      <alignment horizontal="center" vertical="top" wrapText="1"/>
    </xf>
    <xf numFmtId="0" fontId="13" fillId="0" borderId="41" xfId="0" applyFont="1" applyBorder="1" applyAlignment="1">
      <alignment horizontal="center" vertical="top" wrapText="1"/>
    </xf>
    <xf numFmtId="0" fontId="13" fillId="0" borderId="28" xfId="0" applyFont="1" applyBorder="1" applyAlignment="1">
      <alignment vertical="top" wrapText="1"/>
    </xf>
    <xf numFmtId="0" fontId="13" fillId="0" borderId="29" xfId="0" applyFont="1" applyBorder="1" applyAlignment="1">
      <alignment vertical="top" wrapText="1"/>
    </xf>
    <xf numFmtId="0" fontId="30" fillId="0" borderId="1" xfId="0" applyFont="1" applyBorder="1" applyAlignment="1">
      <alignment horizontal="center"/>
    </xf>
    <xf numFmtId="0" fontId="30" fillId="0" borderId="0" xfId="0" applyFont="1" applyBorder="1" applyAlignment="1">
      <alignment horizontal="center"/>
    </xf>
    <xf numFmtId="0" fontId="9" fillId="0" borderId="39" xfId="0" applyFont="1" applyBorder="1" applyAlignment="1">
      <alignment horizontal="left"/>
    </xf>
    <xf numFmtId="0" fontId="9" fillId="0" borderId="36" xfId="0" applyFont="1" applyBorder="1" applyAlignment="1">
      <alignment horizontal="left"/>
    </xf>
    <xf numFmtId="0" fontId="9" fillId="0" borderId="37" xfId="0" applyFont="1" applyBorder="1" applyAlignment="1">
      <alignment horizontal="left"/>
    </xf>
    <xf numFmtId="0" fontId="9" fillId="0" borderId="30" xfId="0" applyFont="1" applyBorder="1" applyAlignment="1">
      <alignment horizontal="left"/>
    </xf>
    <xf numFmtId="0" fontId="13" fillId="0" borderId="54" xfId="0" applyFont="1" applyBorder="1" applyAlignment="1">
      <alignment horizontal="left" vertical="top" wrapText="1"/>
    </xf>
    <xf numFmtId="0" fontId="13" fillId="0" borderId="48" xfId="0" applyFont="1" applyBorder="1" applyAlignment="1">
      <alignment horizontal="left" vertical="top" wrapText="1"/>
    </xf>
    <xf numFmtId="0" fontId="9" fillId="0" borderId="30" xfId="0" applyFont="1" applyBorder="1" applyAlignment="1">
      <alignment horizontal="left" vertical="center"/>
    </xf>
    <xf numFmtId="0" fontId="14" fillId="0" borderId="29" xfId="0" applyFont="1" applyBorder="1" applyAlignment="1">
      <alignment horizontal="left" vertical="center"/>
    </xf>
    <xf numFmtId="0" fontId="14" fillId="0" borderId="30" xfId="0" applyFont="1" applyBorder="1" applyAlignment="1">
      <alignment horizontal="left" vertical="center"/>
    </xf>
    <xf numFmtId="0" fontId="9" fillId="0" borderId="56" xfId="0" applyFont="1" applyBorder="1" applyAlignment="1">
      <alignment horizontal="center" vertical="center"/>
    </xf>
    <xf numFmtId="0" fontId="9" fillId="0" borderId="50" xfId="0" applyFont="1" applyBorder="1" applyAlignment="1">
      <alignment horizontal="center" vertical="center"/>
    </xf>
    <xf numFmtId="0" fontId="9" fillId="0" borderId="57" xfId="0" applyFont="1" applyBorder="1" applyAlignment="1">
      <alignment horizontal="center" vertical="center"/>
    </xf>
    <xf numFmtId="0" fontId="13" fillId="0" borderId="20" xfId="0" applyFont="1" applyBorder="1" applyAlignment="1">
      <alignment horizontal="left" vertical="top" wrapText="1"/>
    </xf>
    <xf numFmtId="0" fontId="13" fillId="0" borderId="12" xfId="0" applyFont="1" applyBorder="1" applyAlignment="1">
      <alignment horizontal="left" vertical="top" wrapText="1"/>
    </xf>
    <xf numFmtId="0" fontId="13" fillId="0" borderId="45" xfId="0" applyFont="1" applyBorder="1" applyAlignment="1">
      <alignment horizontal="left" vertical="top" wrapText="1"/>
    </xf>
    <xf numFmtId="0" fontId="13" fillId="0" borderId="40" xfId="0" applyFont="1" applyBorder="1" applyAlignment="1">
      <alignment horizontal="left" vertical="top" wrapText="1"/>
    </xf>
    <xf numFmtId="0" fontId="13" fillId="0" borderId="16" xfId="0" applyFont="1" applyBorder="1" applyAlignment="1">
      <alignment horizontal="center" vertical="top" wrapText="1"/>
    </xf>
    <xf numFmtId="0" fontId="13" fillId="0" borderId="14" xfId="0" applyFont="1" applyBorder="1" applyAlignment="1">
      <alignment horizontal="center" vertical="top" wrapText="1"/>
    </xf>
    <xf numFmtId="0" fontId="13" fillId="0" borderId="28" xfId="0" applyFont="1" applyBorder="1" applyAlignment="1">
      <alignment horizontal="center" vertical="center"/>
    </xf>
    <xf numFmtId="0" fontId="13" fillId="0" borderId="30" xfId="0" applyFont="1" applyBorder="1" applyAlignment="1">
      <alignment horizontal="center" vertical="center"/>
    </xf>
    <xf numFmtId="0" fontId="13" fillId="0" borderId="29" xfId="0" applyFont="1" applyBorder="1" applyAlignment="1">
      <alignment horizontal="center" vertical="center"/>
    </xf>
    <xf numFmtId="0" fontId="13" fillId="0" borderId="13" xfId="0" applyFont="1" applyBorder="1" applyAlignment="1">
      <alignment horizontal="center" vertical="center"/>
    </xf>
    <xf numFmtId="0" fontId="13" fillId="0" borderId="14" xfId="0" applyFont="1" applyBorder="1" applyAlignment="1">
      <alignment horizontal="center" vertical="center"/>
    </xf>
    <xf numFmtId="0" fontId="13" fillId="0" borderId="19" xfId="0" applyFont="1" applyBorder="1" applyAlignment="1">
      <alignment horizontal="center" vertical="center"/>
    </xf>
    <xf numFmtId="0" fontId="13" fillId="0" borderId="1" xfId="0" applyFont="1" applyBorder="1" applyAlignment="1">
      <alignment horizontal="center" vertical="center"/>
    </xf>
    <xf numFmtId="0" fontId="13" fillId="0" borderId="28" xfId="0" applyFont="1" applyBorder="1" applyAlignment="1">
      <alignment horizontal="center"/>
    </xf>
    <xf numFmtId="0" fontId="13" fillId="0" borderId="30" xfId="0" applyFont="1" applyBorder="1" applyAlignment="1">
      <alignment horizontal="center"/>
    </xf>
    <xf numFmtId="0" fontId="13" fillId="0" borderId="29" xfId="0" applyFont="1" applyBorder="1" applyAlignment="1">
      <alignment horizontal="center"/>
    </xf>
    <xf numFmtId="0" fontId="9" fillId="0" borderId="29" xfId="0" quotePrefix="1" applyFont="1" applyBorder="1" applyAlignment="1">
      <alignment horizontal="left" vertical="center"/>
    </xf>
    <xf numFmtId="0" fontId="9" fillId="0" borderId="30" xfId="0" quotePrefix="1" applyFont="1" applyBorder="1" applyAlignment="1">
      <alignment horizontal="left" vertical="center"/>
    </xf>
    <xf numFmtId="0" fontId="14" fillId="0" borderId="29" xfId="0" quotePrefix="1" applyFont="1" applyBorder="1" applyAlignment="1">
      <alignment horizontal="left" vertical="center"/>
    </xf>
    <xf numFmtId="0" fontId="14" fillId="0" borderId="30" xfId="0" quotePrefix="1" applyFont="1" applyBorder="1" applyAlignment="1">
      <alignment horizontal="left" vertical="center"/>
    </xf>
    <xf numFmtId="15" fontId="17" fillId="0" borderId="0" xfId="0" applyNumberFormat="1" applyFont="1" applyBorder="1" applyAlignment="1">
      <alignment horizontal="center"/>
    </xf>
    <xf numFmtId="0" fontId="13" fillId="0" borderId="12" xfId="0" applyFont="1" applyBorder="1" applyAlignment="1">
      <alignment horizontal="center"/>
    </xf>
    <xf numFmtId="0" fontId="13" fillId="0" borderId="28" xfId="0" quotePrefix="1" applyFont="1" applyBorder="1" applyAlignment="1">
      <alignment horizontal="left" vertical="top" wrapText="1"/>
    </xf>
    <xf numFmtId="0" fontId="13" fillId="0" borderId="29" xfId="0" applyFont="1" applyBorder="1" applyAlignment="1">
      <alignment horizontal="left" vertical="top" wrapText="1"/>
    </xf>
    <xf numFmtId="2" fontId="13" fillId="0" borderId="28" xfId="0" applyNumberFormat="1" applyFont="1" applyBorder="1" applyAlignment="1" applyProtection="1">
      <alignment horizontal="left"/>
      <protection locked="0"/>
    </xf>
    <xf numFmtId="2" fontId="13" fillId="0" borderId="29" xfId="0" applyNumberFormat="1" applyFont="1" applyBorder="1" applyAlignment="1" applyProtection="1">
      <alignment horizontal="left"/>
      <protection locked="0"/>
    </xf>
    <xf numFmtId="2" fontId="13" fillId="0" borderId="30" xfId="0" applyNumberFormat="1" applyFont="1" applyBorder="1" applyAlignment="1" applyProtection="1">
      <alignment horizontal="left"/>
      <protection locked="0"/>
    </xf>
    <xf numFmtId="0" fontId="9" fillId="0" borderId="28" xfId="0" applyFont="1" applyBorder="1" applyAlignment="1">
      <alignment horizontal="left"/>
    </xf>
    <xf numFmtId="0" fontId="13" fillId="0" borderId="28" xfId="0" applyFont="1" applyBorder="1" applyAlignment="1" applyProtection="1">
      <alignment horizontal="left"/>
      <protection locked="0"/>
    </xf>
    <xf numFmtId="0" fontId="13" fillId="0" borderId="30" xfId="0" applyFont="1" applyBorder="1" applyAlignment="1" applyProtection="1">
      <alignment horizontal="left"/>
      <protection locked="0"/>
    </xf>
    <xf numFmtId="0" fontId="14" fillId="0" borderId="3" xfId="0" applyFont="1" applyBorder="1" applyAlignment="1">
      <alignment horizontal="center"/>
    </xf>
    <xf numFmtId="0" fontId="14" fillId="0" borderId="4" xfId="0" applyFont="1" applyBorder="1" applyAlignment="1">
      <alignment horizontal="center"/>
    </xf>
    <xf numFmtId="0" fontId="14" fillId="0" borderId="1" xfId="0" applyFont="1" applyBorder="1" applyAlignment="1">
      <alignment horizontal="center"/>
    </xf>
    <xf numFmtId="0" fontId="14" fillId="0" borderId="8" xfId="0" applyFont="1" applyBorder="1" applyAlignment="1">
      <alignment horizontal="center"/>
    </xf>
    <xf numFmtId="0" fontId="13" fillId="0" borderId="7" xfId="0" applyFont="1" applyBorder="1" applyAlignment="1">
      <alignment horizontal="center" wrapText="1"/>
    </xf>
    <xf numFmtId="0" fontId="13" fillId="0" borderId="1" xfId="0" applyFont="1" applyBorder="1" applyAlignment="1">
      <alignment horizontal="center" wrapText="1"/>
    </xf>
    <xf numFmtId="0" fontId="13" fillId="0" borderId="8" xfId="0" applyFont="1" applyBorder="1" applyAlignment="1">
      <alignment horizontal="center" wrapText="1"/>
    </xf>
    <xf numFmtId="0" fontId="13" fillId="0" borderId="2" xfId="0" quotePrefix="1" applyFont="1" applyBorder="1" applyAlignment="1">
      <alignment horizontal="left" vertical="top"/>
    </xf>
    <xf numFmtId="0" fontId="14" fillId="0" borderId="0" xfId="0" applyFont="1" applyBorder="1" applyAlignment="1">
      <alignment horizontal="left"/>
    </xf>
    <xf numFmtId="0" fontId="14" fillId="0" borderId="6" xfId="0" applyFont="1" applyBorder="1" applyAlignment="1">
      <alignment horizontal="left"/>
    </xf>
    <xf numFmtId="0" fontId="14" fillId="0" borderId="3" xfId="0" applyFont="1" applyBorder="1" applyAlignment="1">
      <alignment horizontal="left"/>
    </xf>
    <xf numFmtId="0" fontId="14" fillId="0" borderId="4" xfId="0" applyFont="1" applyBorder="1" applyAlignment="1">
      <alignment horizontal="left"/>
    </xf>
    <xf numFmtId="0" fontId="14" fillId="0" borderId="0" xfId="0" quotePrefix="1" applyFont="1" applyAlignment="1" applyProtection="1">
      <alignment horizontal="left"/>
      <protection locked="0"/>
    </xf>
    <xf numFmtId="0" fontId="14" fillId="0" borderId="6" xfId="0" quotePrefix="1" applyFont="1" applyBorder="1" applyAlignment="1" applyProtection="1">
      <alignment horizontal="left"/>
      <protection locked="0"/>
    </xf>
    <xf numFmtId="0" fontId="9" fillId="0" borderId="1" xfId="0" applyFont="1" applyBorder="1" applyAlignment="1">
      <alignment horizontal="left" vertical="top"/>
    </xf>
    <xf numFmtId="0" fontId="9" fillId="0" borderId="8" xfId="0" applyFont="1" applyBorder="1" applyAlignment="1">
      <alignment horizontal="left" vertical="top"/>
    </xf>
    <xf numFmtId="0" fontId="13" fillId="0" borderId="7" xfId="0" applyFont="1" applyBorder="1" applyAlignment="1">
      <alignment horizontal="right" vertical="top"/>
    </xf>
    <xf numFmtId="0" fontId="13" fillId="0" borderId="1" xfId="0" applyFont="1" applyBorder="1" applyAlignment="1">
      <alignment horizontal="right" vertical="top"/>
    </xf>
    <xf numFmtId="0" fontId="13" fillId="0" borderId="5" xfId="0" applyFont="1" applyBorder="1" applyAlignment="1">
      <alignment horizontal="right" vertical="top"/>
    </xf>
    <xf numFmtId="0" fontId="13" fillId="0" borderId="0" xfId="0" applyFont="1" applyBorder="1" applyAlignment="1">
      <alignment horizontal="right" vertical="top"/>
    </xf>
    <xf numFmtId="0" fontId="25" fillId="0" borderId="28" xfId="0" applyFont="1" applyBorder="1" applyAlignment="1" applyProtection="1">
      <alignment horizontal="left"/>
      <protection locked="0"/>
    </xf>
    <xf numFmtId="0" fontId="25" fillId="0" borderId="29" xfId="0" applyFont="1" applyBorder="1" applyAlignment="1" applyProtection="1">
      <alignment horizontal="left"/>
      <protection locked="0"/>
    </xf>
    <xf numFmtId="0" fontId="25" fillId="0" borderId="30" xfId="0" applyFont="1" applyBorder="1" applyAlignment="1" applyProtection="1">
      <alignment horizontal="left"/>
      <protection locked="0"/>
    </xf>
    <xf numFmtId="0" fontId="13" fillId="0" borderId="5" xfId="0" applyFont="1" applyBorder="1" applyAlignment="1" applyProtection="1">
      <alignment horizontal="left"/>
      <protection locked="0"/>
    </xf>
    <xf numFmtId="0" fontId="13" fillId="0" borderId="0" xfId="0" applyFont="1" applyBorder="1" applyAlignment="1" applyProtection="1">
      <alignment horizontal="left"/>
      <protection locked="0"/>
    </xf>
    <xf numFmtId="0" fontId="13" fillId="0" borderId="6" xfId="0" applyFont="1" applyBorder="1" applyAlignment="1" applyProtection="1">
      <alignment horizontal="left"/>
      <protection locked="0"/>
    </xf>
    <xf numFmtId="0" fontId="14" fillId="0" borderId="3" xfId="0" applyFont="1" applyBorder="1" applyAlignment="1" applyProtection="1">
      <alignment horizontal="left"/>
      <protection locked="0"/>
    </xf>
    <xf numFmtId="0" fontId="14" fillId="0" borderId="4" xfId="0" applyFont="1" applyBorder="1" applyAlignment="1" applyProtection="1">
      <alignment horizontal="left"/>
      <protection locked="0"/>
    </xf>
    <xf numFmtId="0" fontId="13" fillId="0" borderId="5" xfId="0" applyFont="1" applyBorder="1" applyAlignment="1">
      <alignment horizontal="left"/>
    </xf>
    <xf numFmtId="0" fontId="13" fillId="0" borderId="0" xfId="0" applyFont="1" applyBorder="1" applyAlignment="1">
      <alignment horizontal="left"/>
    </xf>
    <xf numFmtId="0" fontId="14" fillId="0" borderId="0" xfId="0" applyFont="1" applyAlignment="1" applyProtection="1">
      <alignment horizontal="left"/>
      <protection locked="0"/>
    </xf>
    <xf numFmtId="0" fontId="14" fillId="0" borderId="6" xfId="0" applyFont="1" applyBorder="1" applyAlignment="1" applyProtection="1">
      <alignment horizontal="left"/>
      <protection locked="0"/>
    </xf>
    <xf numFmtId="0" fontId="13" fillId="0" borderId="6" xfId="0" applyFont="1" applyBorder="1" applyAlignment="1">
      <alignment horizontal="left"/>
    </xf>
    <xf numFmtId="0" fontId="13" fillId="0" borderId="1" xfId="0" quotePrefix="1" applyFont="1" applyBorder="1" applyAlignment="1">
      <alignment horizontal="center" wrapText="1"/>
    </xf>
    <xf numFmtId="0" fontId="17" fillId="0" borderId="7" xfId="0" applyFont="1" applyBorder="1" applyAlignment="1" applyProtection="1">
      <alignment horizontal="left"/>
      <protection locked="0"/>
    </xf>
    <xf numFmtId="0" fontId="17" fillId="0" borderId="1" xfId="0" applyFont="1" applyBorder="1" applyAlignment="1" applyProtection="1">
      <alignment horizontal="left"/>
      <protection locked="0"/>
    </xf>
    <xf numFmtId="0" fontId="17" fillId="0" borderId="8" xfId="0" applyFont="1" applyBorder="1" applyAlignment="1" applyProtection="1">
      <alignment horizontal="left"/>
      <protection locked="0"/>
    </xf>
    <xf numFmtId="0" fontId="13" fillId="0" borderId="28" xfId="0" quotePrefix="1" applyFont="1" applyBorder="1" applyAlignment="1">
      <alignment horizontal="left"/>
    </xf>
    <xf numFmtId="0" fontId="13" fillId="0" borderId="29" xfId="0" quotePrefix="1" applyFont="1" applyBorder="1" applyAlignment="1">
      <alignment horizontal="left"/>
    </xf>
    <xf numFmtId="0" fontId="13" fillId="0" borderId="30" xfId="0" quotePrefix="1" applyFont="1" applyBorder="1" applyAlignment="1">
      <alignment horizontal="left"/>
    </xf>
    <xf numFmtId="0" fontId="13" fillId="0" borderId="28" xfId="0" quotePrefix="1" applyFont="1" applyBorder="1" applyAlignment="1">
      <alignment horizontal="center" wrapText="1"/>
    </xf>
    <xf numFmtId="0" fontId="13" fillId="0" borderId="29" xfId="0" quotePrefix="1" applyFont="1" applyBorder="1" applyAlignment="1">
      <alignment horizontal="center" wrapText="1"/>
    </xf>
    <xf numFmtId="0" fontId="13" fillId="0" borderId="30" xfId="0" quotePrefix="1" applyFont="1" applyBorder="1" applyAlignment="1">
      <alignment horizontal="center" wrapText="1"/>
    </xf>
    <xf numFmtId="0" fontId="13" fillId="0" borderId="28" xfId="0" applyFont="1" applyBorder="1" applyAlignment="1">
      <alignment horizontal="center" wrapText="1"/>
    </xf>
    <xf numFmtId="0" fontId="13" fillId="0" borderId="30" xfId="0" applyFont="1" applyBorder="1" applyAlignment="1">
      <alignment horizontal="center" wrapText="1"/>
    </xf>
    <xf numFmtId="0" fontId="13" fillId="0" borderId="29" xfId="0" applyFont="1" applyBorder="1" applyAlignment="1">
      <alignment horizontal="center" wrapText="1"/>
    </xf>
    <xf numFmtId="0" fontId="14" fillId="0" borderId="2" xfId="0" applyFont="1" applyBorder="1" applyAlignment="1">
      <alignment horizontal="left"/>
    </xf>
    <xf numFmtId="0" fontId="14" fillId="0" borderId="1" xfId="0" applyFont="1" applyBorder="1" applyAlignment="1" applyProtection="1">
      <alignment horizontal="left"/>
      <protection locked="0"/>
    </xf>
    <xf numFmtId="0" fontId="14" fillId="0" borderId="8" xfId="0" applyFont="1" applyBorder="1" applyAlignment="1" applyProtection="1">
      <alignment horizontal="left"/>
      <protection locked="0"/>
    </xf>
    <xf numFmtId="0" fontId="9" fillId="0" borderId="1" xfId="0" applyFont="1" applyBorder="1" applyAlignment="1">
      <alignment horizontal="left"/>
    </xf>
    <xf numFmtId="0" fontId="9" fillId="0" borderId="8" xfId="0" applyFont="1" applyBorder="1" applyAlignment="1">
      <alignment horizontal="left"/>
    </xf>
    <xf numFmtId="0" fontId="17" fillId="0" borderId="0" xfId="0" applyFont="1" applyBorder="1" applyAlignment="1">
      <alignment horizontal="center"/>
    </xf>
    <xf numFmtId="0" fontId="14" fillId="0" borderId="28" xfId="0" applyFont="1" applyBorder="1" applyAlignment="1" applyProtection="1">
      <protection locked="0"/>
    </xf>
    <xf numFmtId="0" fontId="9" fillId="0" borderId="29" xfId="0" applyFont="1" applyBorder="1" applyAlignment="1"/>
    <xf numFmtId="0" fontId="26" fillId="0" borderId="28" xfId="0" applyFont="1" applyBorder="1" applyAlignment="1">
      <alignment horizontal="left"/>
    </xf>
    <xf numFmtId="0" fontId="29" fillId="0" borderId="0" xfId="0" applyFont="1" applyAlignment="1"/>
    <xf numFmtId="0" fontId="33" fillId="0" borderId="7" xfId="0" applyFont="1" applyBorder="1" applyAlignment="1"/>
    <xf numFmtId="0" fontId="9" fillId="0" borderId="1" xfId="0" applyFont="1" applyBorder="1" applyAlignment="1"/>
    <xf numFmtId="0" fontId="9" fillId="0" borderId="8" xfId="0" applyFont="1" applyBorder="1" applyAlignment="1"/>
    <xf numFmtId="0" fontId="43" fillId="0" borderId="2" xfId="0" applyFont="1" applyBorder="1" applyAlignment="1">
      <alignment horizontal="center" vertical="center"/>
    </xf>
    <xf numFmtId="0" fontId="43" fillId="0" borderId="3" xfId="0" applyFont="1" applyBorder="1" applyAlignment="1">
      <alignment horizontal="center" vertical="center"/>
    </xf>
    <xf numFmtId="0" fontId="43" fillId="0" borderId="4" xfId="0" applyFont="1" applyBorder="1" applyAlignment="1">
      <alignment horizontal="center" vertical="center"/>
    </xf>
    <xf numFmtId="0" fontId="43" fillId="0" borderId="7" xfId="0" applyFont="1" applyBorder="1" applyAlignment="1">
      <alignment horizontal="center" vertical="center"/>
    </xf>
    <xf numFmtId="0" fontId="43" fillId="0" borderId="1" xfId="0" applyFont="1" applyBorder="1" applyAlignment="1">
      <alignment horizontal="center" vertical="center"/>
    </xf>
    <xf numFmtId="0" fontId="43" fillId="0" borderId="8" xfId="0" applyFont="1" applyBorder="1" applyAlignment="1">
      <alignment horizontal="center" vertical="center"/>
    </xf>
    <xf numFmtId="0" fontId="33" fillId="0" borderId="7" xfId="0" applyFont="1" applyBorder="1" applyAlignment="1">
      <alignment horizontal="left"/>
    </xf>
    <xf numFmtId="0" fontId="33" fillId="0" borderId="1" xfId="0" applyFont="1" applyBorder="1" applyAlignment="1">
      <alignment horizontal="left"/>
    </xf>
    <xf numFmtId="0" fontId="33" fillId="0" borderId="8" xfId="0" applyFont="1" applyBorder="1" applyAlignment="1">
      <alignment horizontal="left"/>
    </xf>
    <xf numFmtId="0" fontId="33" fillId="0" borderId="7" xfId="0" applyFont="1" applyBorder="1" applyAlignment="1" applyProtection="1">
      <protection locked="0"/>
    </xf>
    <xf numFmtId="0" fontId="33" fillId="0" borderId="1" xfId="0" applyFont="1" applyBorder="1" applyAlignment="1"/>
    <xf numFmtId="0" fontId="33" fillId="0" borderId="8" xfId="0" applyFont="1" applyBorder="1" applyAlignment="1"/>
    <xf numFmtId="0" fontId="43" fillId="0" borderId="3" xfId="0" applyFont="1" applyBorder="1" applyAlignment="1"/>
    <xf numFmtId="0" fontId="33" fillId="0" borderId="3" xfId="0" applyFont="1" applyBorder="1" applyAlignment="1"/>
    <xf numFmtId="0" fontId="33" fillId="0" borderId="4" xfId="0" applyFont="1" applyBorder="1" applyAlignment="1"/>
    <xf numFmtId="14" fontId="33" fillId="0" borderId="7" xfId="0" applyNumberFormat="1" applyFont="1" applyBorder="1" applyAlignment="1" applyProtection="1">
      <protection locked="0"/>
    </xf>
    <xf numFmtId="0" fontId="16" fillId="0" borderId="0" xfId="0" quotePrefix="1" applyFont="1" applyAlignment="1">
      <alignment horizontal="right"/>
    </xf>
    <xf numFmtId="0" fontId="22" fillId="0" borderId="3" xfId="0" quotePrefix="1" applyFont="1" applyBorder="1" applyAlignment="1">
      <alignment horizontal="right"/>
    </xf>
    <xf numFmtId="0" fontId="16" fillId="0" borderId="3" xfId="0" applyFont="1" applyBorder="1" applyAlignment="1">
      <alignment horizontal="right"/>
    </xf>
    <xf numFmtId="0" fontId="18" fillId="0" borderId="0" xfId="0" applyFont="1" applyAlignment="1">
      <alignment horizontal="right"/>
    </xf>
    <xf numFmtId="0" fontId="18" fillId="0" borderId="3" xfId="0" applyFont="1" applyBorder="1" applyAlignment="1">
      <alignment horizontal="right"/>
    </xf>
    <xf numFmtId="0" fontId="18" fillId="0" borderId="0" xfId="0" quotePrefix="1" applyFont="1" applyAlignment="1">
      <alignment horizontal="left" wrapText="1"/>
    </xf>
    <xf numFmtId="0" fontId="9" fillId="0" borderId="0" xfId="0" applyFont="1" applyAlignment="1">
      <alignment horizontal="left" wrapText="1"/>
    </xf>
    <xf numFmtId="0" fontId="18" fillId="0" borderId="0" xfId="0" quotePrefix="1" applyFont="1" applyAlignment="1">
      <alignment horizontal="right" wrapText="1"/>
    </xf>
    <xf numFmtId="0" fontId="18" fillId="0" borderId="0" xfId="0" applyFont="1" applyAlignment="1">
      <alignment horizontal="right" wrapText="1"/>
    </xf>
    <xf numFmtId="0" fontId="13" fillId="0" borderId="0" xfId="0" applyFont="1" applyBorder="1" applyAlignment="1">
      <alignment horizontal="right"/>
    </xf>
    <xf numFmtId="0" fontId="13" fillId="0" borderId="0" xfId="0" quotePrefix="1" applyFont="1" applyBorder="1" applyAlignment="1">
      <alignment horizontal="right"/>
    </xf>
    <xf numFmtId="0" fontId="9" fillId="0" borderId="0" xfId="0" applyFont="1" applyAlignment="1">
      <alignment horizontal="left"/>
    </xf>
    <xf numFmtId="0" fontId="13" fillId="0" borderId="5" xfId="0" applyFont="1" applyBorder="1" applyAlignment="1">
      <alignment horizontal="right"/>
    </xf>
    <xf numFmtId="0" fontId="32" fillId="0" borderId="0" xfId="0" applyFont="1" applyAlignment="1">
      <alignment horizontal="left"/>
    </xf>
    <xf numFmtId="0" fontId="9" fillId="0" borderId="0" xfId="0" quotePrefix="1" applyFont="1" applyAlignment="1">
      <alignment horizontal="left"/>
    </xf>
  </cellXfs>
  <cellStyles count="1">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Drop" dropLines="11" dropStyle="combo" dx="16" fmlaRange="'FMEA RPN Tables'!$B$8:$B$18" noThreeD="1" sel="0" val="0"/>
</file>

<file path=xl/ctrlProps/ctrlProp47.xml><?xml version="1.0" encoding="utf-8"?>
<formControlPr xmlns="http://schemas.microsoft.com/office/spreadsheetml/2009/9/main" objectType="Drop" dropLines="11" dropStyle="combo" dx="16" fmlaRange="'FMEA RPN Tables'!$B$20:$B$30" noThreeD="1" sel="0" val="0"/>
</file>

<file path=xl/ctrlProps/ctrlProp48.xml><?xml version="1.0" encoding="utf-8"?>
<formControlPr xmlns="http://schemas.microsoft.com/office/spreadsheetml/2009/9/main" objectType="Drop" dropLines="11" dropStyle="combo" dx="16" fmlaRange="'FMEA RPN Tables'!$B$33:$B$44" noThreeD="1" sel="0" val="0"/>
</file>

<file path=xl/ctrlProps/ctrlProp49.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Drop" dropLines="11" dropStyle="combo" dx="16" fmlaRange="'FMEA RPN Tables'!$B$8:$B$18" noThreeD="1" sel="0" val="0"/>
</file>

<file path=xl/ctrlProps/ctrlProp51.xml><?xml version="1.0" encoding="utf-8"?>
<formControlPr xmlns="http://schemas.microsoft.com/office/spreadsheetml/2009/9/main" objectType="Drop" dropLines="11" dropStyle="combo" dx="16" fmlaRange="'FMEA RPN Tables'!$B$20:$B$30" noThreeD="1" sel="0" val="0"/>
</file>

<file path=xl/ctrlProps/ctrlProp52.xml><?xml version="1.0" encoding="utf-8"?>
<formControlPr xmlns="http://schemas.microsoft.com/office/spreadsheetml/2009/9/main" objectType="Drop" dropLines="11" dropStyle="combo" dx="16" fmlaRange="'FMEA RPN Tables'!$B$33:$B$44" noThreeD="1" sel="0" val="0"/>
</file>

<file path=xl/ctrlProps/ctrlProp53.xml><?xml version="1.0" encoding="utf-8"?>
<formControlPr xmlns="http://schemas.microsoft.com/office/spreadsheetml/2009/9/main" objectType="CheckBox" checked="Checked"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checked="Checked" lockText="1" noThreeD="1"/>
</file>

<file path=xl/ctrlProps/ctrlProp61.xml><?xml version="1.0" encoding="utf-8"?>
<formControlPr xmlns="http://schemas.microsoft.com/office/spreadsheetml/2009/9/main" objectType="CheckBox" checked="Checked" lockText="1" noThreeD="1"/>
</file>

<file path=xl/ctrlProps/ctrlProp62.xml><?xml version="1.0" encoding="utf-8"?>
<formControlPr xmlns="http://schemas.microsoft.com/office/spreadsheetml/2009/9/main" objectType="CheckBox" checked="Checked" lockText="1" noThreeD="1"/>
</file>

<file path=xl/ctrlProps/ctrlProp63.xml><?xml version="1.0" encoding="utf-8"?>
<formControlPr xmlns="http://schemas.microsoft.com/office/spreadsheetml/2009/9/main" objectType="CheckBox" checked="Checked" lockText="1" noThreeD="1"/>
</file>

<file path=xl/ctrlProps/ctrlProp64.xml><?xml version="1.0" encoding="utf-8"?>
<formControlPr xmlns="http://schemas.microsoft.com/office/spreadsheetml/2009/9/main" objectType="CheckBox" checked="Checked" lockText="1" noThreeD="1"/>
</file>

<file path=xl/ctrlProps/ctrlProp65.xml><?xml version="1.0" encoding="utf-8"?>
<formControlPr xmlns="http://schemas.microsoft.com/office/spreadsheetml/2009/9/main" objectType="CheckBox" checked="Checked"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checked="Checked"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13.xml.rels><?xml version="1.0" encoding="UTF-8" standalone="yes"?>
<Relationships xmlns="http://schemas.openxmlformats.org/package/2006/relationships"><Relationship Id="rId1" Type="http://schemas.openxmlformats.org/officeDocument/2006/relationships/image" Target="../media/image2.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2.jpeg"/></Relationships>
</file>

<file path=xl/drawings/_rels/drawing15.xml.rels><?xml version="1.0" encoding="UTF-8" standalone="yes"?>
<Relationships xmlns="http://schemas.openxmlformats.org/package/2006/relationships"><Relationship Id="rId1" Type="http://schemas.openxmlformats.org/officeDocument/2006/relationships/image" Target="../media/image2.jpeg"/></Relationships>
</file>

<file path=xl/drawings/_rels/drawing16.xml.rels><?xml version="1.0" encoding="UTF-8" standalone="yes"?>
<Relationships xmlns="http://schemas.openxmlformats.org/package/2006/relationships"><Relationship Id="rId1" Type="http://schemas.openxmlformats.org/officeDocument/2006/relationships/image" Target="../media/image2.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3</xdr:col>
          <xdr:colOff>2714625</xdr:colOff>
          <xdr:row>3</xdr:row>
          <xdr:rowOff>142875</xdr:rowOff>
        </xdr:from>
        <xdr:to>
          <xdr:col>4</xdr:col>
          <xdr:colOff>600075</xdr:colOff>
          <xdr:row>4</xdr:row>
          <xdr:rowOff>266700</xdr:rowOff>
        </xdr:to>
        <xdr:sp macro="" textlink="">
          <xdr:nvSpPr>
            <xdr:cNvPr id="1034" name="Button 10" hidden="1">
              <a:extLst>
                <a:ext uri="{63B3BB69-23CF-44E3-9099-C40C66FF867C}">
                  <a14:compatExt spid="_x0000_s1034"/>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Print Report Forms</a:t>
              </a:r>
            </a:p>
          </xdr:txBody>
        </xdr:sp>
        <xdr:clientData fPrintsWithSheet="0"/>
      </xdr:twoCellAnchor>
    </mc:Choice>
    <mc:Fallback/>
  </mc:AlternateContent>
  <xdr:twoCellAnchor editAs="oneCell">
    <xdr:from>
      <xdr:col>1</xdr:col>
      <xdr:colOff>0</xdr:colOff>
      <xdr:row>1</xdr:row>
      <xdr:rowOff>0</xdr:rowOff>
    </xdr:from>
    <xdr:to>
      <xdr:col>3</xdr:col>
      <xdr:colOff>1057275</xdr:colOff>
      <xdr:row>3</xdr:row>
      <xdr:rowOff>114300</xdr:rowOff>
    </xdr:to>
    <xdr:pic>
      <xdr:nvPicPr>
        <xdr:cNvPr id="5" name="Picture 8"/>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576" t="-19543" r="2"/>
        <a:stretch>
          <a:fillRect/>
        </a:stretch>
      </xdr:blipFill>
      <xdr:spPr bwMode="auto">
        <a:xfrm>
          <a:off x="381000" y="323850"/>
          <a:ext cx="348615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628650</xdr:colOff>
          <xdr:row>15</xdr:row>
          <xdr:rowOff>66675</xdr:rowOff>
        </xdr:from>
        <xdr:to>
          <xdr:col>4</xdr:col>
          <xdr:colOff>171450</xdr:colOff>
          <xdr:row>15</xdr:row>
          <xdr:rowOff>266700</xdr:rowOff>
        </xdr:to>
        <xdr:sp macro="" textlink="">
          <xdr:nvSpPr>
            <xdr:cNvPr id="39937" name="Drop Down 1" hidden="1">
              <a:extLst>
                <a:ext uri="{63B3BB69-23CF-44E3-9099-C40C66FF867C}">
                  <a14:compatExt spid="_x0000_s39937"/>
                </a:ext>
              </a:extLst>
            </xdr:cNvPr>
            <xdr:cNvSpPr/>
          </xdr:nvSpPr>
          <xdr:spPr>
            <a:xfrm>
              <a:off x="0" y="0"/>
              <a:ext cx="0"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15</xdr:row>
          <xdr:rowOff>66675</xdr:rowOff>
        </xdr:from>
        <xdr:to>
          <xdr:col>8</xdr:col>
          <xdr:colOff>38100</xdr:colOff>
          <xdr:row>15</xdr:row>
          <xdr:rowOff>266700</xdr:rowOff>
        </xdr:to>
        <xdr:sp macro="" textlink="">
          <xdr:nvSpPr>
            <xdr:cNvPr id="39938" name="Drop Down 2" hidden="1">
              <a:extLst>
                <a:ext uri="{63B3BB69-23CF-44E3-9099-C40C66FF867C}">
                  <a14:compatExt spid="_x0000_s39938"/>
                </a:ext>
              </a:extLst>
            </xdr:cNvPr>
            <xdr:cNvSpPr/>
          </xdr:nvSpPr>
          <xdr:spPr>
            <a:xfrm>
              <a:off x="0" y="0"/>
              <a:ext cx="0"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1162050</xdr:colOff>
          <xdr:row>15</xdr:row>
          <xdr:rowOff>66675</xdr:rowOff>
        </xdr:from>
        <xdr:to>
          <xdr:col>11</xdr:col>
          <xdr:colOff>9525</xdr:colOff>
          <xdr:row>15</xdr:row>
          <xdr:rowOff>266700</xdr:rowOff>
        </xdr:to>
        <xdr:sp macro="" textlink="">
          <xdr:nvSpPr>
            <xdr:cNvPr id="39939" name="Drop Down 3" hidden="1">
              <a:extLst>
                <a:ext uri="{63B3BB69-23CF-44E3-9099-C40C66FF867C}">
                  <a14:compatExt spid="_x0000_s39939"/>
                </a:ext>
              </a:extLst>
            </xdr:cNvPr>
            <xdr:cNvSpPr/>
          </xdr:nvSpPr>
          <xdr:spPr>
            <a:xfrm>
              <a:off x="0" y="0"/>
              <a:ext cx="0"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609600</xdr:colOff>
          <xdr:row>12</xdr:row>
          <xdr:rowOff>47625</xdr:rowOff>
        </xdr:from>
        <xdr:to>
          <xdr:col>8</xdr:col>
          <xdr:colOff>552450</xdr:colOff>
          <xdr:row>14</xdr:row>
          <xdr:rowOff>19050</xdr:rowOff>
        </xdr:to>
        <xdr:sp macro="" textlink="">
          <xdr:nvSpPr>
            <xdr:cNvPr id="39944" name="Check Box 8" hidden="1">
              <a:extLst>
                <a:ext uri="{63B3BB69-23CF-44E3-9099-C40C66FF867C}">
                  <a14:compatExt spid="_x0000_s3994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Design FMEA is attached</a:t>
              </a:r>
            </a:p>
          </xdr:txBody>
        </xdr:sp>
        <xdr:clientData/>
      </xdr:twoCellAnchor>
    </mc:Choice>
    <mc:Fallback/>
  </mc:AlternateContent>
  <xdr:twoCellAnchor editAs="oneCell">
    <xdr:from>
      <xdr:col>1</xdr:col>
      <xdr:colOff>0</xdr:colOff>
      <xdr:row>1</xdr:row>
      <xdr:rowOff>0</xdr:rowOff>
    </xdr:from>
    <xdr:to>
      <xdr:col>6</xdr:col>
      <xdr:colOff>285750</xdr:colOff>
      <xdr:row>3</xdr:row>
      <xdr:rowOff>114300</xdr:rowOff>
    </xdr:to>
    <xdr:pic>
      <xdr:nvPicPr>
        <xdr:cNvPr id="6" name="Picture 5"/>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576" t="-19543" r="2"/>
        <a:stretch>
          <a:fillRect/>
        </a:stretch>
      </xdr:blipFill>
      <xdr:spPr bwMode="auto">
        <a:xfrm>
          <a:off x="381000" y="323850"/>
          <a:ext cx="348615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628650</xdr:colOff>
          <xdr:row>15</xdr:row>
          <xdr:rowOff>66675</xdr:rowOff>
        </xdr:from>
        <xdr:to>
          <xdr:col>4</xdr:col>
          <xdr:colOff>171450</xdr:colOff>
          <xdr:row>15</xdr:row>
          <xdr:rowOff>266700</xdr:rowOff>
        </xdr:to>
        <xdr:sp macro="" textlink="">
          <xdr:nvSpPr>
            <xdr:cNvPr id="40961" name="Drop Down 1" hidden="1">
              <a:extLst>
                <a:ext uri="{63B3BB69-23CF-44E3-9099-C40C66FF867C}">
                  <a14:compatExt spid="_x0000_s40961"/>
                </a:ext>
              </a:extLst>
            </xdr:cNvPr>
            <xdr:cNvSpPr/>
          </xdr:nvSpPr>
          <xdr:spPr>
            <a:xfrm>
              <a:off x="0" y="0"/>
              <a:ext cx="0"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15</xdr:row>
          <xdr:rowOff>66675</xdr:rowOff>
        </xdr:from>
        <xdr:to>
          <xdr:col>8</xdr:col>
          <xdr:colOff>38100</xdr:colOff>
          <xdr:row>15</xdr:row>
          <xdr:rowOff>266700</xdr:rowOff>
        </xdr:to>
        <xdr:sp macro="" textlink="">
          <xdr:nvSpPr>
            <xdr:cNvPr id="40962" name="Drop Down 2" hidden="1">
              <a:extLst>
                <a:ext uri="{63B3BB69-23CF-44E3-9099-C40C66FF867C}">
                  <a14:compatExt spid="_x0000_s40962"/>
                </a:ext>
              </a:extLst>
            </xdr:cNvPr>
            <xdr:cNvSpPr/>
          </xdr:nvSpPr>
          <xdr:spPr>
            <a:xfrm>
              <a:off x="0" y="0"/>
              <a:ext cx="0"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1162050</xdr:colOff>
          <xdr:row>15</xdr:row>
          <xdr:rowOff>66675</xdr:rowOff>
        </xdr:from>
        <xdr:to>
          <xdr:col>11</xdr:col>
          <xdr:colOff>9525</xdr:colOff>
          <xdr:row>15</xdr:row>
          <xdr:rowOff>266700</xdr:rowOff>
        </xdr:to>
        <xdr:sp macro="" textlink="">
          <xdr:nvSpPr>
            <xdr:cNvPr id="40963" name="Drop Down 3" hidden="1">
              <a:extLst>
                <a:ext uri="{63B3BB69-23CF-44E3-9099-C40C66FF867C}">
                  <a14:compatExt spid="_x0000_s40963"/>
                </a:ext>
              </a:extLst>
            </xdr:cNvPr>
            <xdr:cNvSpPr/>
          </xdr:nvSpPr>
          <xdr:spPr>
            <a:xfrm>
              <a:off x="0" y="0"/>
              <a:ext cx="0"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609600</xdr:colOff>
          <xdr:row>12</xdr:row>
          <xdr:rowOff>47625</xdr:rowOff>
        </xdr:from>
        <xdr:to>
          <xdr:col>8</xdr:col>
          <xdr:colOff>552450</xdr:colOff>
          <xdr:row>14</xdr:row>
          <xdr:rowOff>19050</xdr:rowOff>
        </xdr:to>
        <xdr:sp macro="" textlink="">
          <xdr:nvSpPr>
            <xdr:cNvPr id="40968" name="Check Box 8" hidden="1">
              <a:extLst>
                <a:ext uri="{63B3BB69-23CF-44E3-9099-C40C66FF867C}">
                  <a14:compatExt spid="_x0000_s4096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Design FMEA is attached</a:t>
              </a:r>
            </a:p>
          </xdr:txBody>
        </xdr:sp>
        <xdr:clientData/>
      </xdr:twoCellAnchor>
    </mc:Choice>
    <mc:Fallback/>
  </mc:AlternateContent>
  <xdr:twoCellAnchor editAs="oneCell">
    <xdr:from>
      <xdr:col>1</xdr:col>
      <xdr:colOff>0</xdr:colOff>
      <xdr:row>1</xdr:row>
      <xdr:rowOff>0</xdr:rowOff>
    </xdr:from>
    <xdr:to>
      <xdr:col>6</xdr:col>
      <xdr:colOff>285750</xdr:colOff>
      <xdr:row>3</xdr:row>
      <xdr:rowOff>114300</xdr:rowOff>
    </xdr:to>
    <xdr:pic>
      <xdr:nvPicPr>
        <xdr:cNvPr id="7" name="Picture 6"/>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576" t="-19543" r="2"/>
        <a:stretch>
          <a:fillRect/>
        </a:stretch>
      </xdr:blipFill>
      <xdr:spPr bwMode="auto">
        <a:xfrm>
          <a:off x="381000" y="323850"/>
          <a:ext cx="348615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5</xdr:col>
      <xdr:colOff>1263650</xdr:colOff>
      <xdr:row>3</xdr:row>
      <xdr:rowOff>101600</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576" t="-19543" r="2"/>
        <a:stretch>
          <a:fillRect/>
        </a:stretch>
      </xdr:blipFill>
      <xdr:spPr bwMode="auto">
        <a:xfrm>
          <a:off x="381000" y="323850"/>
          <a:ext cx="3482975" cy="749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3.xml><?xml version="1.0" encoding="utf-8"?>
<xdr:wsDr xmlns:xdr="http://schemas.openxmlformats.org/drawingml/2006/spreadsheetDrawing" xmlns:a="http://schemas.openxmlformats.org/drawingml/2006/main">
  <xdr:twoCellAnchor>
    <xdr:from>
      <xdr:col>3</xdr:col>
      <xdr:colOff>85725</xdr:colOff>
      <xdr:row>11</xdr:row>
      <xdr:rowOff>19050</xdr:rowOff>
    </xdr:from>
    <xdr:to>
      <xdr:col>3</xdr:col>
      <xdr:colOff>209550</xdr:colOff>
      <xdr:row>11</xdr:row>
      <xdr:rowOff>133350</xdr:rowOff>
    </xdr:to>
    <xdr:sp macro="" textlink="">
      <xdr:nvSpPr>
        <xdr:cNvPr id="4098" name="Oval 2"/>
        <xdr:cNvSpPr>
          <a:spLocks noChangeArrowheads="1"/>
        </xdr:cNvSpPr>
      </xdr:nvSpPr>
      <xdr:spPr bwMode="auto">
        <a:xfrm>
          <a:off x="838200" y="1857375"/>
          <a:ext cx="123825" cy="114300"/>
        </a:xfrm>
        <a:prstGeom prst="ellipse">
          <a:avLst/>
        </a:prstGeom>
        <a:noFill/>
        <a:ln w="9525">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5</xdr:col>
      <xdr:colOff>76200</xdr:colOff>
      <xdr:row>11</xdr:row>
      <xdr:rowOff>19050</xdr:rowOff>
    </xdr:from>
    <xdr:to>
      <xdr:col>5</xdr:col>
      <xdr:colOff>209550</xdr:colOff>
      <xdr:row>11</xdr:row>
      <xdr:rowOff>142875</xdr:rowOff>
    </xdr:to>
    <xdr:sp macro="" textlink="">
      <xdr:nvSpPr>
        <xdr:cNvPr id="4103" name="Rectangle 7"/>
        <xdr:cNvSpPr>
          <a:spLocks noChangeArrowheads="1"/>
        </xdr:cNvSpPr>
      </xdr:nvSpPr>
      <xdr:spPr bwMode="auto">
        <a:xfrm>
          <a:off x="1457325" y="1857375"/>
          <a:ext cx="133350" cy="123825"/>
        </a:xfrm>
        <a:prstGeom prst="rect">
          <a:avLst/>
        </a:prstGeom>
        <a:noFill/>
        <a:ln w="9525">
          <a:solidFill>
            <a:srgbClr xmlns:mc="http://schemas.openxmlformats.org/markup-compatibility/2006" xmlns:a14="http://schemas.microsoft.com/office/drawing/2010/main" val="000000" mc:Ignorable="a14" a14:legacySpreadsheetColorIndex="8"/>
          </a:solidFill>
          <a:miter lim="800000"/>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4</xdr:col>
      <xdr:colOff>76200</xdr:colOff>
      <xdr:row>11</xdr:row>
      <xdr:rowOff>19050</xdr:rowOff>
    </xdr:from>
    <xdr:to>
      <xdr:col>4</xdr:col>
      <xdr:colOff>219075</xdr:colOff>
      <xdr:row>11</xdr:row>
      <xdr:rowOff>133350</xdr:rowOff>
    </xdr:to>
    <xdr:sp macro="" textlink="">
      <xdr:nvSpPr>
        <xdr:cNvPr id="4106" name="Drawing 10"/>
        <xdr:cNvSpPr>
          <a:spLocks/>
        </xdr:cNvSpPr>
      </xdr:nvSpPr>
      <xdr:spPr bwMode="auto">
        <a:xfrm>
          <a:off x="1143000" y="1857375"/>
          <a:ext cx="142875" cy="114300"/>
        </a:xfrm>
        <a:custGeom>
          <a:avLst/>
          <a:gdLst>
            <a:gd name="T0" fmla="*/ 8192 w 16384"/>
            <a:gd name="T1" fmla="*/ 0 h 16384"/>
            <a:gd name="T2" fmla="*/ 0 w 16384"/>
            <a:gd name="T3" fmla="*/ 16384 h 16384"/>
            <a:gd name="T4" fmla="*/ 16384 w 16384"/>
            <a:gd name="T5" fmla="*/ 16384 h 16384"/>
            <a:gd name="T6" fmla="*/ 8192 w 16384"/>
            <a:gd name="T7" fmla="*/ 0 h 16384"/>
          </a:gdLst>
          <a:ahLst/>
          <a:cxnLst>
            <a:cxn ang="0">
              <a:pos x="T0" y="T1"/>
            </a:cxn>
            <a:cxn ang="0">
              <a:pos x="T2" y="T3"/>
            </a:cxn>
            <a:cxn ang="0">
              <a:pos x="T4" y="T5"/>
            </a:cxn>
            <a:cxn ang="0">
              <a:pos x="T6" y="T7"/>
            </a:cxn>
          </a:cxnLst>
          <a:rect l="0" t="0" r="r" b="b"/>
          <a:pathLst>
            <a:path w="16384" h="16384">
              <a:moveTo>
                <a:pt x="8192" y="0"/>
              </a:moveTo>
              <a:lnTo>
                <a:pt x="0" y="16384"/>
              </a:lnTo>
              <a:lnTo>
                <a:pt x="16384" y="16384"/>
              </a:lnTo>
              <a:lnTo>
                <a:pt x="8192" y="0"/>
              </a:lnTo>
              <a:close/>
            </a:path>
          </a:pathLst>
        </a:custGeom>
        <a:noFill/>
        <a:ln w="9525" cap="flat">
          <a:solidFill>
            <a:srgbClr xmlns:mc="http://schemas.openxmlformats.org/markup-compatibility/2006" xmlns:a14="http://schemas.microsoft.com/office/drawing/2010/main" val="000000" mc:Ignorable="a14" a14:legacySpreadsheetColorIndex="8"/>
          </a:solidFill>
          <a:prstDash val="solid"/>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2</xdr:col>
      <xdr:colOff>76200</xdr:colOff>
      <xdr:row>11</xdr:row>
      <xdr:rowOff>9525</xdr:rowOff>
    </xdr:from>
    <xdr:to>
      <xdr:col>2</xdr:col>
      <xdr:colOff>209550</xdr:colOff>
      <xdr:row>11</xdr:row>
      <xdr:rowOff>142875</xdr:rowOff>
    </xdr:to>
    <xdr:sp macro="" textlink="">
      <xdr:nvSpPr>
        <xdr:cNvPr id="4107" name="Drawing 11"/>
        <xdr:cNvSpPr>
          <a:spLocks/>
        </xdr:cNvSpPr>
      </xdr:nvSpPr>
      <xdr:spPr bwMode="auto">
        <a:xfrm>
          <a:off x="514350" y="1847850"/>
          <a:ext cx="133350" cy="133350"/>
        </a:xfrm>
        <a:custGeom>
          <a:avLst/>
          <a:gdLst>
            <a:gd name="T0" fmla="*/ 8192 w 16384"/>
            <a:gd name="T1" fmla="*/ 0 h 16384"/>
            <a:gd name="T2" fmla="*/ 0 w 16384"/>
            <a:gd name="T3" fmla="*/ 8031 h 16384"/>
            <a:gd name="T4" fmla="*/ 8192 w 16384"/>
            <a:gd name="T5" fmla="*/ 16384 h 16384"/>
            <a:gd name="T6" fmla="*/ 16384 w 16384"/>
            <a:gd name="T7" fmla="*/ 8192 h 16384"/>
            <a:gd name="T8" fmla="*/ 8192 w 16384"/>
            <a:gd name="T9" fmla="*/ 0 h 16384"/>
          </a:gdLst>
          <a:ahLst/>
          <a:cxnLst>
            <a:cxn ang="0">
              <a:pos x="T0" y="T1"/>
            </a:cxn>
            <a:cxn ang="0">
              <a:pos x="T2" y="T3"/>
            </a:cxn>
            <a:cxn ang="0">
              <a:pos x="T4" y="T5"/>
            </a:cxn>
            <a:cxn ang="0">
              <a:pos x="T6" y="T7"/>
            </a:cxn>
            <a:cxn ang="0">
              <a:pos x="T8" y="T9"/>
            </a:cxn>
          </a:cxnLst>
          <a:rect l="0" t="0" r="r" b="b"/>
          <a:pathLst>
            <a:path w="16384" h="16384">
              <a:moveTo>
                <a:pt x="8192" y="0"/>
              </a:moveTo>
              <a:lnTo>
                <a:pt x="0" y="8031"/>
              </a:lnTo>
              <a:lnTo>
                <a:pt x="8192" y="16384"/>
              </a:lnTo>
              <a:lnTo>
                <a:pt x="16384" y="8192"/>
              </a:lnTo>
              <a:lnTo>
                <a:pt x="8192" y="0"/>
              </a:lnTo>
              <a:close/>
            </a:path>
          </a:pathLst>
        </a:custGeom>
        <a:noFill/>
        <a:ln w="9525" cap="flat">
          <a:solidFill>
            <a:srgbClr xmlns:mc="http://schemas.openxmlformats.org/markup-compatibility/2006" xmlns:a14="http://schemas.microsoft.com/office/drawing/2010/main" val="000000" mc:Ignorable="a14" a14:legacySpreadsheetColorIndex="8"/>
          </a:solidFill>
          <a:prstDash val="solid"/>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editAs="oneCell">
    <xdr:from>
      <xdr:col>1</xdr:col>
      <xdr:colOff>0</xdr:colOff>
      <xdr:row>1</xdr:row>
      <xdr:rowOff>0</xdr:rowOff>
    </xdr:from>
    <xdr:to>
      <xdr:col>8</xdr:col>
      <xdr:colOff>263525</xdr:colOff>
      <xdr:row>3</xdr:row>
      <xdr:rowOff>101600</xdr:rowOff>
    </xdr:to>
    <xdr:pic>
      <xdr:nvPicPr>
        <xdr:cNvPr id="8" name="Picture 7"/>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576" t="-19543" r="2"/>
        <a:stretch>
          <a:fillRect/>
        </a:stretch>
      </xdr:blipFill>
      <xdr:spPr bwMode="auto">
        <a:xfrm>
          <a:off x="381000" y="323850"/>
          <a:ext cx="3482975" cy="749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38100</xdr:colOff>
          <xdr:row>5</xdr:row>
          <xdr:rowOff>0</xdr:rowOff>
        </xdr:from>
        <xdr:to>
          <xdr:col>2</xdr:col>
          <xdr:colOff>571500</xdr:colOff>
          <xdr:row>5</xdr:row>
          <xdr:rowOff>209550</xdr:rowOff>
        </xdr:to>
        <xdr:sp macro="" textlink="">
          <xdr:nvSpPr>
            <xdr:cNvPr id="8196" name="Check Box 4" hidden="1">
              <a:extLst>
                <a:ext uri="{63B3BB69-23CF-44E3-9099-C40C66FF867C}">
                  <a14:compatExt spid="_x0000_s819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Prototype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390525</xdr:colOff>
          <xdr:row>5</xdr:row>
          <xdr:rowOff>0</xdr:rowOff>
        </xdr:from>
        <xdr:to>
          <xdr:col>4</xdr:col>
          <xdr:colOff>0</xdr:colOff>
          <xdr:row>5</xdr:row>
          <xdr:rowOff>209550</xdr:rowOff>
        </xdr:to>
        <xdr:sp macro="" textlink="">
          <xdr:nvSpPr>
            <xdr:cNvPr id="8197" name="Check Box 5" hidden="1">
              <a:extLst>
                <a:ext uri="{63B3BB69-23CF-44E3-9099-C40C66FF867C}">
                  <a14:compatExt spid="_x0000_s819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Pre-Launch</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514350</xdr:colOff>
          <xdr:row>5</xdr:row>
          <xdr:rowOff>0</xdr:rowOff>
        </xdr:from>
        <xdr:to>
          <xdr:col>6</xdr:col>
          <xdr:colOff>238125</xdr:colOff>
          <xdr:row>5</xdr:row>
          <xdr:rowOff>209550</xdr:rowOff>
        </xdr:to>
        <xdr:sp macro="" textlink="">
          <xdr:nvSpPr>
            <xdr:cNvPr id="8198" name="Check Box 6" hidden="1">
              <a:extLst>
                <a:ext uri="{63B3BB69-23CF-44E3-9099-C40C66FF867C}">
                  <a14:compatExt spid="_x0000_s819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Production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314325</xdr:colOff>
          <xdr:row>5</xdr:row>
          <xdr:rowOff>0</xdr:rowOff>
        </xdr:from>
        <xdr:to>
          <xdr:col>13</xdr:col>
          <xdr:colOff>419100</xdr:colOff>
          <xdr:row>5</xdr:row>
          <xdr:rowOff>219075</xdr:rowOff>
        </xdr:to>
        <xdr:sp macro="" textlink="">
          <xdr:nvSpPr>
            <xdr:cNvPr id="8201" name="Check Box 9" hidden="1">
              <a:extLst>
                <a:ext uri="{63B3BB69-23CF-44E3-9099-C40C66FF867C}">
                  <a14:compatExt spid="_x0000_s820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Engineering Change Documents are attached</a:t>
              </a:r>
            </a:p>
          </xdr:txBody>
        </xdr:sp>
        <xdr:clientData/>
      </xdr:twoCellAnchor>
    </mc:Choice>
    <mc:Fallback/>
  </mc:AlternateContent>
  <xdr:twoCellAnchor editAs="oneCell">
    <xdr:from>
      <xdr:col>1</xdr:col>
      <xdr:colOff>0</xdr:colOff>
      <xdr:row>1</xdr:row>
      <xdr:rowOff>0</xdr:rowOff>
    </xdr:from>
    <xdr:to>
      <xdr:col>6</xdr:col>
      <xdr:colOff>530225</xdr:colOff>
      <xdr:row>3</xdr:row>
      <xdr:rowOff>101600</xdr:rowOff>
    </xdr:to>
    <xdr:pic>
      <xdr:nvPicPr>
        <xdr:cNvPr id="6" name="Picture 5"/>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576" t="-19543" r="2"/>
        <a:stretch>
          <a:fillRect/>
        </a:stretch>
      </xdr:blipFill>
      <xdr:spPr bwMode="auto">
        <a:xfrm>
          <a:off x="381000" y="323850"/>
          <a:ext cx="3482975" cy="749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114300</xdr:colOff>
          <xdr:row>5</xdr:row>
          <xdr:rowOff>104775</xdr:rowOff>
        </xdr:from>
        <xdr:to>
          <xdr:col>10</xdr:col>
          <xdr:colOff>1209675</xdr:colOff>
          <xdr:row>7</xdr:row>
          <xdr:rowOff>0</xdr:rowOff>
        </xdr:to>
        <xdr:sp macro="" textlink="">
          <xdr:nvSpPr>
            <xdr:cNvPr id="38913" name="Check Box 1" hidden="1">
              <a:extLst>
                <a:ext uri="{63B3BB69-23CF-44E3-9099-C40C66FF867C}">
                  <a14:compatExt spid="_x0000_s3891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Six parts per tool or tool cavity submitted to using plant(s) for Appearance &amp; Functional evaluation (use pink Sample Parts Label)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114300</xdr:colOff>
          <xdr:row>7</xdr:row>
          <xdr:rowOff>104775</xdr:rowOff>
        </xdr:from>
        <xdr:to>
          <xdr:col>10</xdr:col>
          <xdr:colOff>552450</xdr:colOff>
          <xdr:row>9</xdr:row>
          <xdr:rowOff>0</xdr:rowOff>
        </xdr:to>
        <xdr:sp macro="" textlink="">
          <xdr:nvSpPr>
            <xdr:cNvPr id="38914" name="Check Box 2" hidden="1">
              <a:extLst>
                <a:ext uri="{63B3BB69-23CF-44E3-9099-C40C66FF867C}">
                  <a14:compatExt spid="_x0000_s3891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Laboratory Scope and Accreditation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9</xdr:row>
          <xdr:rowOff>142875</xdr:rowOff>
        </xdr:from>
        <xdr:to>
          <xdr:col>10</xdr:col>
          <xdr:colOff>542925</xdr:colOff>
          <xdr:row>11</xdr:row>
          <xdr:rowOff>38100</xdr:rowOff>
        </xdr:to>
        <xdr:sp macro="" textlink="">
          <xdr:nvSpPr>
            <xdr:cNvPr id="38915" name="Check Box 3" hidden="1">
              <a:extLst>
                <a:ext uri="{63B3BB69-23CF-44E3-9099-C40C66FF867C}">
                  <a14:compatExt spid="_x0000_s3891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End of Life Vehicle (ELV) Reporting to the International Material Data System (IMDS)   www.MDSystem.com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11</xdr:row>
          <xdr:rowOff>123825</xdr:rowOff>
        </xdr:from>
        <xdr:to>
          <xdr:col>11</xdr:col>
          <xdr:colOff>38100</xdr:colOff>
          <xdr:row>13</xdr:row>
          <xdr:rowOff>19050</xdr:rowOff>
        </xdr:to>
        <xdr:sp macro="" textlink="">
          <xdr:nvSpPr>
            <xdr:cNvPr id="38916" name="Check Box 4" hidden="1">
              <a:extLst>
                <a:ext uri="{63B3BB69-23CF-44E3-9099-C40C66FF867C}">
                  <a14:compatExt spid="_x0000_s3891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Cpk results of at least 100 data points with histogram for each special characteristic called out on the drawing, control plan or by Woodbridge.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13</xdr:row>
          <xdr:rowOff>114300</xdr:rowOff>
        </xdr:from>
        <xdr:to>
          <xdr:col>11</xdr:col>
          <xdr:colOff>38100</xdr:colOff>
          <xdr:row>15</xdr:row>
          <xdr:rowOff>9525</xdr:rowOff>
        </xdr:to>
        <xdr:sp macro="" textlink="">
          <xdr:nvSpPr>
            <xdr:cNvPr id="38917" name="Check Box 5" hidden="1">
              <a:extLst>
                <a:ext uri="{63B3BB69-23CF-44E3-9099-C40C66FF867C}">
                  <a14:compatExt spid="_x0000_s3891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Design FMEA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15</xdr:row>
          <xdr:rowOff>114300</xdr:rowOff>
        </xdr:from>
        <xdr:to>
          <xdr:col>11</xdr:col>
          <xdr:colOff>38100</xdr:colOff>
          <xdr:row>17</xdr:row>
          <xdr:rowOff>9525</xdr:rowOff>
        </xdr:to>
        <xdr:sp macro="" textlink="">
          <xdr:nvSpPr>
            <xdr:cNvPr id="38918" name="Check Box 6" hidden="1">
              <a:extLst>
                <a:ext uri="{63B3BB69-23CF-44E3-9099-C40C66FF867C}">
                  <a14:compatExt spid="_x0000_s3891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Engineering Change Documents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17</xdr:row>
          <xdr:rowOff>114300</xdr:rowOff>
        </xdr:from>
        <xdr:to>
          <xdr:col>11</xdr:col>
          <xdr:colOff>38100</xdr:colOff>
          <xdr:row>19</xdr:row>
          <xdr:rowOff>9525</xdr:rowOff>
        </xdr:to>
        <xdr:sp macro="" textlink="">
          <xdr:nvSpPr>
            <xdr:cNvPr id="38919" name="Check Box 7" hidden="1">
              <a:extLst>
                <a:ext uri="{63B3BB69-23CF-44E3-9099-C40C66FF867C}">
                  <a14:compatExt spid="_x0000_s3891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QS-9000/TS-16949 Certification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19</xdr:row>
          <xdr:rowOff>114300</xdr:rowOff>
        </xdr:from>
        <xdr:to>
          <xdr:col>11</xdr:col>
          <xdr:colOff>38100</xdr:colOff>
          <xdr:row>21</xdr:row>
          <xdr:rowOff>9525</xdr:rowOff>
        </xdr:to>
        <xdr:sp macro="" textlink="">
          <xdr:nvSpPr>
            <xdr:cNvPr id="38920" name="Check Box 8" hidden="1">
              <a:extLst>
                <a:ext uri="{63B3BB69-23CF-44E3-9099-C40C66FF867C}">
                  <a14:compatExt spid="_x0000_s3892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AIAG Bar-Coded Shipping Label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21</xdr:row>
          <xdr:rowOff>114300</xdr:rowOff>
        </xdr:from>
        <xdr:to>
          <xdr:col>11</xdr:col>
          <xdr:colOff>38100</xdr:colOff>
          <xdr:row>23</xdr:row>
          <xdr:rowOff>9525</xdr:rowOff>
        </xdr:to>
        <xdr:sp macro="" textlink="">
          <xdr:nvSpPr>
            <xdr:cNvPr id="38921" name="Check Box 9" hidden="1">
              <a:extLst>
                <a:ext uri="{63B3BB69-23CF-44E3-9099-C40C66FF867C}">
                  <a14:compatExt spid="_x0000_s3892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Packing Method Information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25</xdr:row>
          <xdr:rowOff>114300</xdr:rowOff>
        </xdr:from>
        <xdr:to>
          <xdr:col>11</xdr:col>
          <xdr:colOff>38100</xdr:colOff>
          <xdr:row>27</xdr:row>
          <xdr:rowOff>9525</xdr:rowOff>
        </xdr:to>
        <xdr:sp macro="" textlink="">
          <xdr:nvSpPr>
            <xdr:cNvPr id="38922" name="Check Box 10" hidden="1">
              <a:extLst>
                <a:ext uri="{63B3BB69-23CF-44E3-9099-C40C66FF867C}">
                  <a14:compatExt spid="_x0000_s3892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GM Only -- Color, Material And Finish Evaluation Forms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27</xdr:row>
          <xdr:rowOff>114300</xdr:rowOff>
        </xdr:from>
        <xdr:to>
          <xdr:col>11</xdr:col>
          <xdr:colOff>38100</xdr:colOff>
          <xdr:row>29</xdr:row>
          <xdr:rowOff>9525</xdr:rowOff>
        </xdr:to>
        <xdr:sp macro="" textlink="">
          <xdr:nvSpPr>
            <xdr:cNvPr id="38923" name="Check Box 11" hidden="1">
              <a:extLst>
                <a:ext uri="{63B3BB69-23CF-44E3-9099-C40C66FF867C}">
                  <a14:compatExt spid="_x0000_s3892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GM Only -- Applied Paint On Plastic Approval Letter (APOPS) for painted plastic parts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29</xdr:row>
          <xdr:rowOff>114300</xdr:rowOff>
        </xdr:from>
        <xdr:to>
          <xdr:col>11</xdr:col>
          <xdr:colOff>38100</xdr:colOff>
          <xdr:row>31</xdr:row>
          <xdr:rowOff>9525</xdr:rowOff>
        </xdr:to>
        <xdr:sp macro="" textlink="">
          <xdr:nvSpPr>
            <xdr:cNvPr id="38924" name="Check Box 12" hidden="1">
              <a:extLst>
                <a:ext uri="{63B3BB69-23CF-44E3-9099-C40C66FF867C}">
                  <a14:compatExt spid="_x0000_s3892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Ford Only -- Material Color/Durability Compliance Certification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31</xdr:row>
          <xdr:rowOff>114300</xdr:rowOff>
        </xdr:from>
        <xdr:to>
          <xdr:col>11</xdr:col>
          <xdr:colOff>38100</xdr:colOff>
          <xdr:row>33</xdr:row>
          <xdr:rowOff>9525</xdr:rowOff>
        </xdr:to>
        <xdr:sp macro="" textlink="">
          <xdr:nvSpPr>
            <xdr:cNvPr id="38925" name="Check Box 13" hidden="1">
              <a:extLst>
                <a:ext uri="{63B3BB69-23CF-44E3-9099-C40C66FF867C}">
                  <a14:compatExt spid="_x0000_s3892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DCX Only -- Source Approval Status Form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23</xdr:row>
          <xdr:rowOff>114300</xdr:rowOff>
        </xdr:from>
        <xdr:to>
          <xdr:col>11</xdr:col>
          <xdr:colOff>38100</xdr:colOff>
          <xdr:row>25</xdr:row>
          <xdr:rowOff>9525</xdr:rowOff>
        </xdr:to>
        <xdr:sp macro="" textlink="">
          <xdr:nvSpPr>
            <xdr:cNvPr id="38927" name="Check Box 15" hidden="1">
              <a:extLst>
                <a:ext uri="{63B3BB69-23CF-44E3-9099-C40C66FF867C}">
                  <a14:compatExt spid="_x0000_s3892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Design Records - submit a ballooned copy of the drawing that corresponds to the Dimensional, Mateiral and Performance Results</a:t>
              </a:r>
            </a:p>
          </xdr:txBody>
        </xdr:sp>
        <xdr:clientData/>
      </xdr:twoCellAnchor>
    </mc:Choice>
    <mc:Fallback/>
  </mc:AlternateContent>
  <xdr:twoCellAnchor editAs="oneCell">
    <xdr:from>
      <xdr:col>1</xdr:col>
      <xdr:colOff>0</xdr:colOff>
      <xdr:row>1</xdr:row>
      <xdr:rowOff>0</xdr:rowOff>
    </xdr:from>
    <xdr:to>
      <xdr:col>6</xdr:col>
      <xdr:colOff>434975</xdr:colOff>
      <xdr:row>3</xdr:row>
      <xdr:rowOff>101600</xdr:rowOff>
    </xdr:to>
    <xdr:pic>
      <xdr:nvPicPr>
        <xdr:cNvPr id="16" name="Picture 15"/>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576" t="-19543" r="2"/>
        <a:stretch>
          <a:fillRect/>
        </a:stretch>
      </xdr:blipFill>
      <xdr:spPr bwMode="auto">
        <a:xfrm>
          <a:off x="609600" y="161925"/>
          <a:ext cx="3482975" cy="749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6</xdr:col>
      <xdr:colOff>101600</xdr:colOff>
      <xdr:row>3</xdr:row>
      <xdr:rowOff>101600</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576" t="-19543" r="2"/>
        <a:stretch>
          <a:fillRect/>
        </a:stretch>
      </xdr:blipFill>
      <xdr:spPr bwMode="auto">
        <a:xfrm>
          <a:off x="381000" y="323850"/>
          <a:ext cx="3482975" cy="749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38100</xdr:colOff>
          <xdr:row>38</xdr:row>
          <xdr:rowOff>142875</xdr:rowOff>
        </xdr:from>
        <xdr:to>
          <xdr:col>3</xdr:col>
          <xdr:colOff>38100</xdr:colOff>
          <xdr:row>40</xdr:row>
          <xdr:rowOff>28575</xdr:rowOff>
        </xdr:to>
        <xdr:sp macro="" textlink="">
          <xdr:nvSpPr>
            <xdr:cNvPr id="22688" name="Check Box 160" hidden="1">
              <a:extLst>
                <a:ext uri="{63B3BB69-23CF-44E3-9099-C40C66FF867C}">
                  <a14:compatExt spid="_x0000_s22688"/>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39</xdr:row>
          <xdr:rowOff>133350</xdr:rowOff>
        </xdr:from>
        <xdr:to>
          <xdr:col>3</xdr:col>
          <xdr:colOff>38100</xdr:colOff>
          <xdr:row>41</xdr:row>
          <xdr:rowOff>19050</xdr:rowOff>
        </xdr:to>
        <xdr:sp macro="" textlink="">
          <xdr:nvSpPr>
            <xdr:cNvPr id="22689" name="Check Box 161" hidden="1">
              <a:extLst>
                <a:ext uri="{63B3BB69-23CF-44E3-9099-C40C66FF867C}">
                  <a14:compatExt spid="_x0000_s22689"/>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40</xdr:row>
          <xdr:rowOff>133350</xdr:rowOff>
        </xdr:from>
        <xdr:to>
          <xdr:col>3</xdr:col>
          <xdr:colOff>38100</xdr:colOff>
          <xdr:row>42</xdr:row>
          <xdr:rowOff>19050</xdr:rowOff>
        </xdr:to>
        <xdr:sp macro="" textlink="">
          <xdr:nvSpPr>
            <xdr:cNvPr id="22690" name="Check Box 162" hidden="1">
              <a:extLst>
                <a:ext uri="{63B3BB69-23CF-44E3-9099-C40C66FF867C}">
                  <a14:compatExt spid="_x0000_s22690"/>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41</xdr:row>
          <xdr:rowOff>133350</xdr:rowOff>
        </xdr:from>
        <xdr:to>
          <xdr:col>3</xdr:col>
          <xdr:colOff>38100</xdr:colOff>
          <xdr:row>43</xdr:row>
          <xdr:rowOff>19050</xdr:rowOff>
        </xdr:to>
        <xdr:sp macro="" textlink="">
          <xdr:nvSpPr>
            <xdr:cNvPr id="22691" name="Check Box 163" hidden="1">
              <a:extLst>
                <a:ext uri="{63B3BB69-23CF-44E3-9099-C40C66FF867C}">
                  <a14:compatExt spid="_x0000_s22691"/>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42</xdr:row>
          <xdr:rowOff>133350</xdr:rowOff>
        </xdr:from>
        <xdr:to>
          <xdr:col>3</xdr:col>
          <xdr:colOff>38100</xdr:colOff>
          <xdr:row>44</xdr:row>
          <xdr:rowOff>19050</xdr:rowOff>
        </xdr:to>
        <xdr:sp macro="" textlink="">
          <xdr:nvSpPr>
            <xdr:cNvPr id="22692" name="Check Box 164" hidden="1">
              <a:extLst>
                <a:ext uri="{63B3BB69-23CF-44E3-9099-C40C66FF867C}">
                  <a14:compatExt spid="_x0000_s22692"/>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40</xdr:row>
          <xdr:rowOff>133350</xdr:rowOff>
        </xdr:from>
        <xdr:to>
          <xdr:col>11</xdr:col>
          <xdr:colOff>333375</xdr:colOff>
          <xdr:row>42</xdr:row>
          <xdr:rowOff>19050</xdr:rowOff>
        </xdr:to>
        <xdr:sp macro="" textlink="">
          <xdr:nvSpPr>
            <xdr:cNvPr id="22693" name="Check Box 165" hidden="1">
              <a:extLst>
                <a:ext uri="{63B3BB69-23CF-44E3-9099-C40C66FF867C}">
                  <a14:compatExt spid="_x0000_s22693"/>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39</xdr:row>
          <xdr:rowOff>133350</xdr:rowOff>
        </xdr:from>
        <xdr:to>
          <xdr:col>11</xdr:col>
          <xdr:colOff>333375</xdr:colOff>
          <xdr:row>41</xdr:row>
          <xdr:rowOff>19050</xdr:rowOff>
        </xdr:to>
        <xdr:sp macro="" textlink="">
          <xdr:nvSpPr>
            <xdr:cNvPr id="22694" name="Check Box 166" hidden="1">
              <a:extLst>
                <a:ext uri="{63B3BB69-23CF-44E3-9099-C40C66FF867C}">
                  <a14:compatExt spid="_x0000_s22694"/>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38</xdr:row>
          <xdr:rowOff>133350</xdr:rowOff>
        </xdr:from>
        <xdr:to>
          <xdr:col>11</xdr:col>
          <xdr:colOff>333375</xdr:colOff>
          <xdr:row>40</xdr:row>
          <xdr:rowOff>19050</xdr:rowOff>
        </xdr:to>
        <xdr:sp macro="" textlink="">
          <xdr:nvSpPr>
            <xdr:cNvPr id="22695" name="Check Box 167" hidden="1">
              <a:extLst>
                <a:ext uri="{63B3BB69-23CF-44E3-9099-C40C66FF867C}">
                  <a14:compatExt spid="_x0000_s22695"/>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285750</xdr:colOff>
          <xdr:row>54</xdr:row>
          <xdr:rowOff>133350</xdr:rowOff>
        </xdr:from>
        <xdr:to>
          <xdr:col>10</xdr:col>
          <xdr:colOff>0</xdr:colOff>
          <xdr:row>56</xdr:row>
          <xdr:rowOff>19050</xdr:rowOff>
        </xdr:to>
        <xdr:sp macro="" textlink="">
          <xdr:nvSpPr>
            <xdr:cNvPr id="22696" name="Check Box 168" hidden="1">
              <a:extLst>
                <a:ext uri="{63B3BB69-23CF-44E3-9099-C40C66FF867C}">
                  <a14:compatExt spid="_x0000_s2269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54</xdr:row>
          <xdr:rowOff>133350</xdr:rowOff>
        </xdr:from>
        <xdr:to>
          <xdr:col>11</xdr:col>
          <xdr:colOff>85725</xdr:colOff>
          <xdr:row>56</xdr:row>
          <xdr:rowOff>19050</xdr:rowOff>
        </xdr:to>
        <xdr:sp macro="" textlink="">
          <xdr:nvSpPr>
            <xdr:cNvPr id="22697" name="Check Box 169" hidden="1">
              <a:extLst>
                <a:ext uri="{63B3BB69-23CF-44E3-9099-C40C66FF867C}">
                  <a14:compatExt spid="_x0000_s2269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50</xdr:row>
          <xdr:rowOff>133350</xdr:rowOff>
        </xdr:from>
        <xdr:to>
          <xdr:col>3</xdr:col>
          <xdr:colOff>38100</xdr:colOff>
          <xdr:row>52</xdr:row>
          <xdr:rowOff>19050</xdr:rowOff>
        </xdr:to>
        <xdr:sp macro="" textlink="">
          <xdr:nvSpPr>
            <xdr:cNvPr id="22698" name="Check Box 170" hidden="1">
              <a:extLst>
                <a:ext uri="{63B3BB69-23CF-44E3-9099-C40C66FF867C}">
                  <a14:compatExt spid="_x0000_s22698"/>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49</xdr:row>
          <xdr:rowOff>133350</xdr:rowOff>
        </xdr:from>
        <xdr:to>
          <xdr:col>3</xdr:col>
          <xdr:colOff>38100</xdr:colOff>
          <xdr:row>51</xdr:row>
          <xdr:rowOff>19050</xdr:rowOff>
        </xdr:to>
        <xdr:sp macro="" textlink="">
          <xdr:nvSpPr>
            <xdr:cNvPr id="22699" name="Check Box 171" hidden="1">
              <a:extLst>
                <a:ext uri="{63B3BB69-23CF-44E3-9099-C40C66FF867C}">
                  <a14:compatExt spid="_x0000_s22699"/>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48</xdr:row>
          <xdr:rowOff>133350</xdr:rowOff>
        </xdr:from>
        <xdr:to>
          <xdr:col>3</xdr:col>
          <xdr:colOff>38100</xdr:colOff>
          <xdr:row>50</xdr:row>
          <xdr:rowOff>19050</xdr:rowOff>
        </xdr:to>
        <xdr:sp macro="" textlink="">
          <xdr:nvSpPr>
            <xdr:cNvPr id="22700" name="Check Box 172" hidden="1">
              <a:extLst>
                <a:ext uri="{63B3BB69-23CF-44E3-9099-C40C66FF867C}">
                  <a14:compatExt spid="_x0000_s22700"/>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47</xdr:row>
          <xdr:rowOff>133350</xdr:rowOff>
        </xdr:from>
        <xdr:to>
          <xdr:col>3</xdr:col>
          <xdr:colOff>38100</xdr:colOff>
          <xdr:row>49</xdr:row>
          <xdr:rowOff>19050</xdr:rowOff>
        </xdr:to>
        <xdr:sp macro="" textlink="">
          <xdr:nvSpPr>
            <xdr:cNvPr id="22701" name="Check Box 173" hidden="1">
              <a:extLst>
                <a:ext uri="{63B3BB69-23CF-44E3-9099-C40C66FF867C}">
                  <a14:compatExt spid="_x0000_s22701"/>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46</xdr:row>
          <xdr:rowOff>123825</xdr:rowOff>
        </xdr:from>
        <xdr:to>
          <xdr:col>3</xdr:col>
          <xdr:colOff>38100</xdr:colOff>
          <xdr:row>48</xdr:row>
          <xdr:rowOff>9525</xdr:rowOff>
        </xdr:to>
        <xdr:sp macro="" textlink="">
          <xdr:nvSpPr>
            <xdr:cNvPr id="22702" name="Check Box 174" hidden="1">
              <a:extLst>
                <a:ext uri="{63B3BB69-23CF-44E3-9099-C40C66FF867C}">
                  <a14:compatExt spid="_x0000_s22702"/>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409575</xdr:colOff>
          <xdr:row>53</xdr:row>
          <xdr:rowOff>142875</xdr:rowOff>
        </xdr:from>
        <xdr:to>
          <xdr:col>4</xdr:col>
          <xdr:colOff>19050</xdr:colOff>
          <xdr:row>55</xdr:row>
          <xdr:rowOff>28575</xdr:rowOff>
        </xdr:to>
        <xdr:sp macro="" textlink="">
          <xdr:nvSpPr>
            <xdr:cNvPr id="22703" name="Check Box 175" hidden="1">
              <a:extLst>
                <a:ext uri="{63B3BB69-23CF-44E3-9099-C40C66FF867C}">
                  <a14:compatExt spid="_x0000_s22703"/>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238125</xdr:colOff>
          <xdr:row>53</xdr:row>
          <xdr:rowOff>142875</xdr:rowOff>
        </xdr:from>
        <xdr:to>
          <xdr:col>8</xdr:col>
          <xdr:colOff>190500</xdr:colOff>
          <xdr:row>55</xdr:row>
          <xdr:rowOff>28575</xdr:rowOff>
        </xdr:to>
        <xdr:sp macro="" textlink="">
          <xdr:nvSpPr>
            <xdr:cNvPr id="22704" name="Check Box 176" hidden="1">
              <a:extLst>
                <a:ext uri="{63B3BB69-23CF-44E3-9099-C40C66FF867C}">
                  <a14:compatExt spid="_x0000_s22704"/>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238125</xdr:colOff>
          <xdr:row>53</xdr:row>
          <xdr:rowOff>142875</xdr:rowOff>
        </xdr:from>
        <xdr:to>
          <xdr:col>12</xdr:col>
          <xdr:colOff>19050</xdr:colOff>
          <xdr:row>55</xdr:row>
          <xdr:rowOff>28575</xdr:rowOff>
        </xdr:to>
        <xdr:sp macro="" textlink="">
          <xdr:nvSpPr>
            <xdr:cNvPr id="22705" name="Check Box 177" hidden="1">
              <a:extLst>
                <a:ext uri="{63B3BB69-23CF-44E3-9099-C40C66FF867C}">
                  <a14:compatExt spid="_x0000_s22705"/>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257175</xdr:colOff>
          <xdr:row>53</xdr:row>
          <xdr:rowOff>142875</xdr:rowOff>
        </xdr:from>
        <xdr:to>
          <xdr:col>15</xdr:col>
          <xdr:colOff>209550</xdr:colOff>
          <xdr:row>55</xdr:row>
          <xdr:rowOff>28575</xdr:rowOff>
        </xdr:to>
        <xdr:sp macro="" textlink="">
          <xdr:nvSpPr>
            <xdr:cNvPr id="22706" name="Check Box 178" hidden="1">
              <a:extLst>
                <a:ext uri="{63B3BB69-23CF-44E3-9099-C40C66FF867C}">
                  <a14:compatExt spid="_x0000_s22706"/>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41</xdr:row>
          <xdr:rowOff>133350</xdr:rowOff>
        </xdr:from>
        <xdr:to>
          <xdr:col>11</xdr:col>
          <xdr:colOff>333375</xdr:colOff>
          <xdr:row>43</xdr:row>
          <xdr:rowOff>19050</xdr:rowOff>
        </xdr:to>
        <xdr:sp macro="" textlink="">
          <xdr:nvSpPr>
            <xdr:cNvPr id="22707" name="Check Box 179" hidden="1">
              <a:extLst>
                <a:ext uri="{63B3BB69-23CF-44E3-9099-C40C66FF867C}">
                  <a14:compatExt spid="_x0000_s22707"/>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152400</xdr:colOff>
          <xdr:row>31</xdr:row>
          <xdr:rowOff>0</xdr:rowOff>
        </xdr:from>
        <xdr:to>
          <xdr:col>12</xdr:col>
          <xdr:colOff>114300</xdr:colOff>
          <xdr:row>32</xdr:row>
          <xdr:rowOff>47625</xdr:rowOff>
        </xdr:to>
        <xdr:sp macro="" textlink="">
          <xdr:nvSpPr>
            <xdr:cNvPr id="22710" name="Check Box 182" hidden="1">
              <a:extLst>
                <a:ext uri="{63B3BB69-23CF-44E3-9099-C40C66FF867C}">
                  <a14:compatExt spid="_x0000_s2271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76200</xdr:colOff>
          <xdr:row>31</xdr:row>
          <xdr:rowOff>0</xdr:rowOff>
        </xdr:from>
        <xdr:to>
          <xdr:col>14</xdr:col>
          <xdr:colOff>28575</xdr:colOff>
          <xdr:row>32</xdr:row>
          <xdr:rowOff>47625</xdr:rowOff>
        </xdr:to>
        <xdr:sp macro="" textlink="">
          <xdr:nvSpPr>
            <xdr:cNvPr id="22711" name="Check Box 183" hidden="1">
              <a:extLst>
                <a:ext uri="{63B3BB69-23CF-44E3-9099-C40C66FF867C}">
                  <a14:compatExt spid="_x0000_s2271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161925</xdr:colOff>
          <xdr:row>36</xdr:row>
          <xdr:rowOff>0</xdr:rowOff>
        </xdr:from>
        <xdr:to>
          <xdr:col>12</xdr:col>
          <xdr:colOff>123825</xdr:colOff>
          <xdr:row>37</xdr:row>
          <xdr:rowOff>47625</xdr:rowOff>
        </xdr:to>
        <xdr:sp macro="" textlink="">
          <xdr:nvSpPr>
            <xdr:cNvPr id="22712" name="Check Box 184" hidden="1">
              <a:extLst>
                <a:ext uri="{63B3BB69-23CF-44E3-9099-C40C66FF867C}">
                  <a14:compatExt spid="_x0000_s2271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76200</xdr:colOff>
          <xdr:row>36</xdr:row>
          <xdr:rowOff>0</xdr:rowOff>
        </xdr:from>
        <xdr:to>
          <xdr:col>14</xdr:col>
          <xdr:colOff>28575</xdr:colOff>
          <xdr:row>37</xdr:row>
          <xdr:rowOff>47625</xdr:rowOff>
        </xdr:to>
        <xdr:sp macro="" textlink="">
          <xdr:nvSpPr>
            <xdr:cNvPr id="22713" name="Check Box 185" hidden="1">
              <a:extLst>
                <a:ext uri="{63B3BB69-23CF-44E3-9099-C40C66FF867C}">
                  <a14:compatExt spid="_x0000_s2271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42</xdr:row>
          <xdr:rowOff>133350</xdr:rowOff>
        </xdr:from>
        <xdr:to>
          <xdr:col>11</xdr:col>
          <xdr:colOff>333375</xdr:colOff>
          <xdr:row>44</xdr:row>
          <xdr:rowOff>19050</xdr:rowOff>
        </xdr:to>
        <xdr:sp macro="" textlink="">
          <xdr:nvSpPr>
            <xdr:cNvPr id="22714" name="Check Box 186" hidden="1">
              <a:extLst>
                <a:ext uri="{63B3BB69-23CF-44E3-9099-C40C66FF867C}">
                  <a14:compatExt spid="_x0000_s22714"/>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276225</xdr:colOff>
          <xdr:row>74</xdr:row>
          <xdr:rowOff>9525</xdr:rowOff>
        </xdr:from>
        <xdr:to>
          <xdr:col>7</xdr:col>
          <xdr:colOff>180975</xdr:colOff>
          <xdr:row>76</xdr:row>
          <xdr:rowOff>9525</xdr:rowOff>
        </xdr:to>
        <xdr:sp macro="" textlink="">
          <xdr:nvSpPr>
            <xdr:cNvPr id="22715" name="Check Box 187" hidden="1">
              <a:extLst>
                <a:ext uri="{63B3BB69-23CF-44E3-9099-C40C66FF867C}">
                  <a14:compatExt spid="_x0000_s2271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Approved</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209550</xdr:colOff>
          <xdr:row>74</xdr:row>
          <xdr:rowOff>9525</xdr:rowOff>
        </xdr:from>
        <xdr:to>
          <xdr:col>9</xdr:col>
          <xdr:colOff>180975</xdr:colOff>
          <xdr:row>76</xdr:row>
          <xdr:rowOff>9525</xdr:rowOff>
        </xdr:to>
        <xdr:sp macro="" textlink="">
          <xdr:nvSpPr>
            <xdr:cNvPr id="22716" name="Check Box 188" hidden="1">
              <a:extLst>
                <a:ext uri="{63B3BB69-23CF-44E3-9099-C40C66FF867C}">
                  <a14:compatExt spid="_x0000_s2271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Rejected</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228600</xdr:colOff>
          <xdr:row>74</xdr:row>
          <xdr:rowOff>9525</xdr:rowOff>
        </xdr:from>
        <xdr:to>
          <xdr:col>10</xdr:col>
          <xdr:colOff>361950</xdr:colOff>
          <xdr:row>76</xdr:row>
          <xdr:rowOff>9525</xdr:rowOff>
        </xdr:to>
        <xdr:sp macro="" textlink="">
          <xdr:nvSpPr>
            <xdr:cNvPr id="22719" name="Check Box 191" hidden="1">
              <a:extLst>
                <a:ext uri="{63B3BB69-23CF-44E3-9099-C40C66FF867C}">
                  <a14:compatExt spid="_x0000_s2271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14</xdr:row>
          <xdr:rowOff>19050</xdr:rowOff>
        </xdr:from>
        <xdr:to>
          <xdr:col>8</xdr:col>
          <xdr:colOff>28575</xdr:colOff>
          <xdr:row>15</xdr:row>
          <xdr:rowOff>19050</xdr:rowOff>
        </xdr:to>
        <xdr:sp macro="" textlink="">
          <xdr:nvSpPr>
            <xdr:cNvPr id="22750" name="Check Box 222" hidden="1">
              <a:extLst>
                <a:ext uri="{63B3BB69-23CF-44E3-9099-C40C66FF867C}">
                  <a14:compatExt spid="_x0000_s2275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14</xdr:row>
          <xdr:rowOff>19050</xdr:rowOff>
        </xdr:from>
        <xdr:to>
          <xdr:col>9</xdr:col>
          <xdr:colOff>57150</xdr:colOff>
          <xdr:row>15</xdr:row>
          <xdr:rowOff>19050</xdr:rowOff>
        </xdr:to>
        <xdr:sp macro="" textlink="">
          <xdr:nvSpPr>
            <xdr:cNvPr id="22751" name="Check Box 223" hidden="1">
              <a:extLst>
                <a:ext uri="{63B3BB69-23CF-44E3-9099-C40C66FF867C}">
                  <a14:compatExt spid="_x0000_s2275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142875</xdr:colOff>
          <xdr:row>31</xdr:row>
          <xdr:rowOff>0</xdr:rowOff>
        </xdr:from>
        <xdr:to>
          <xdr:col>15</xdr:col>
          <xdr:colOff>190500</xdr:colOff>
          <xdr:row>32</xdr:row>
          <xdr:rowOff>57150</xdr:rowOff>
        </xdr:to>
        <xdr:sp macro="" textlink="">
          <xdr:nvSpPr>
            <xdr:cNvPr id="22765" name="Check Box 237" hidden="1">
              <a:extLst>
                <a:ext uri="{63B3BB69-23CF-44E3-9099-C40C66FF867C}">
                  <a14:compatExt spid="_x0000_s2276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171450</xdr:colOff>
          <xdr:row>36</xdr:row>
          <xdr:rowOff>0</xdr:rowOff>
        </xdr:from>
        <xdr:to>
          <xdr:col>15</xdr:col>
          <xdr:colOff>219075</xdr:colOff>
          <xdr:row>37</xdr:row>
          <xdr:rowOff>57150</xdr:rowOff>
        </xdr:to>
        <xdr:sp macro="" textlink="">
          <xdr:nvSpPr>
            <xdr:cNvPr id="22766" name="Check Box 238" hidden="1">
              <a:extLst>
                <a:ext uri="{63B3BB69-23CF-44E3-9099-C40C66FF867C}">
                  <a14:compatExt spid="_x0000_s2276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219075</xdr:colOff>
          <xdr:row>66</xdr:row>
          <xdr:rowOff>66675</xdr:rowOff>
        </xdr:from>
        <xdr:to>
          <xdr:col>10</xdr:col>
          <xdr:colOff>276225</xdr:colOff>
          <xdr:row>68</xdr:row>
          <xdr:rowOff>38100</xdr:rowOff>
        </xdr:to>
        <xdr:sp macro="" textlink="">
          <xdr:nvSpPr>
            <xdr:cNvPr id="22771" name="Check Box 243" hidden="1">
              <a:extLst>
                <a:ext uri="{63B3BB69-23CF-44E3-9099-C40C66FF867C}">
                  <a14:compatExt spid="_x0000_s2277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209550</xdr:colOff>
          <xdr:row>66</xdr:row>
          <xdr:rowOff>66675</xdr:rowOff>
        </xdr:from>
        <xdr:to>
          <xdr:col>11</xdr:col>
          <xdr:colOff>180975</xdr:colOff>
          <xdr:row>68</xdr:row>
          <xdr:rowOff>38100</xdr:rowOff>
        </xdr:to>
        <xdr:sp macro="" textlink="">
          <xdr:nvSpPr>
            <xdr:cNvPr id="22772" name="Check Box 244" hidden="1">
              <a:extLst>
                <a:ext uri="{63B3BB69-23CF-44E3-9099-C40C66FF867C}">
                  <a14:compatExt spid="_x0000_s2277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fLocksWithSheet="0"/>
      </xdr:twoCellAnchor>
    </mc:Choice>
    <mc:Fallback/>
  </mc:AlternateContent>
  <xdr:twoCellAnchor editAs="oneCell">
    <xdr:from>
      <xdr:col>1</xdr:col>
      <xdr:colOff>0</xdr:colOff>
      <xdr:row>1</xdr:row>
      <xdr:rowOff>0</xdr:rowOff>
    </xdr:from>
    <xdr:to>
      <xdr:col>10</xdr:col>
      <xdr:colOff>171450</xdr:colOff>
      <xdr:row>3</xdr:row>
      <xdr:rowOff>114300</xdr:rowOff>
    </xdr:to>
    <xdr:pic>
      <xdr:nvPicPr>
        <xdr:cNvPr id="36" name="Picture 8"/>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576" t="-19543" r="2"/>
        <a:stretch>
          <a:fillRect/>
        </a:stretch>
      </xdr:blipFill>
      <xdr:spPr bwMode="auto">
        <a:xfrm>
          <a:off x="381000" y="323850"/>
          <a:ext cx="348615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57150</xdr:colOff>
          <xdr:row>11</xdr:row>
          <xdr:rowOff>133350</xdr:rowOff>
        </xdr:from>
        <xdr:to>
          <xdr:col>5</xdr:col>
          <xdr:colOff>104775</xdr:colOff>
          <xdr:row>13</xdr:row>
          <xdr:rowOff>19050</xdr:rowOff>
        </xdr:to>
        <xdr:sp macro="" textlink="">
          <xdr:nvSpPr>
            <xdr:cNvPr id="10247" name="Check Box 7" hidden="1">
              <a:extLst>
                <a:ext uri="{63B3BB69-23CF-44E3-9099-C40C66FF867C}">
                  <a14:compatExt spid="_x0000_s10247"/>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12</xdr:row>
          <xdr:rowOff>133350</xdr:rowOff>
        </xdr:from>
        <xdr:to>
          <xdr:col>5</xdr:col>
          <xdr:colOff>104775</xdr:colOff>
          <xdr:row>14</xdr:row>
          <xdr:rowOff>19050</xdr:rowOff>
        </xdr:to>
        <xdr:sp macro="" textlink="">
          <xdr:nvSpPr>
            <xdr:cNvPr id="10248" name="Check Box 8" hidden="1">
              <a:extLst>
                <a:ext uri="{63B3BB69-23CF-44E3-9099-C40C66FF867C}">
                  <a14:compatExt spid="_x0000_s10248"/>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285750</xdr:colOff>
          <xdr:row>12</xdr:row>
          <xdr:rowOff>133350</xdr:rowOff>
        </xdr:from>
        <xdr:to>
          <xdr:col>10</xdr:col>
          <xdr:colOff>76200</xdr:colOff>
          <xdr:row>14</xdr:row>
          <xdr:rowOff>19050</xdr:rowOff>
        </xdr:to>
        <xdr:sp macro="" textlink="">
          <xdr:nvSpPr>
            <xdr:cNvPr id="10249" name="Check Box 9" hidden="1">
              <a:extLst>
                <a:ext uri="{63B3BB69-23CF-44E3-9099-C40C66FF867C}">
                  <a14:compatExt spid="_x0000_s10249"/>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285750</xdr:colOff>
          <xdr:row>11</xdr:row>
          <xdr:rowOff>142875</xdr:rowOff>
        </xdr:from>
        <xdr:to>
          <xdr:col>10</xdr:col>
          <xdr:colOff>76200</xdr:colOff>
          <xdr:row>13</xdr:row>
          <xdr:rowOff>28575</xdr:rowOff>
        </xdr:to>
        <xdr:sp macro="" textlink="">
          <xdr:nvSpPr>
            <xdr:cNvPr id="10250" name="Check Box 10" hidden="1">
              <a:extLst>
                <a:ext uri="{63B3BB69-23CF-44E3-9099-C40C66FF867C}">
                  <a14:compatExt spid="_x0000_s10250"/>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76200</xdr:colOff>
          <xdr:row>11</xdr:row>
          <xdr:rowOff>133350</xdr:rowOff>
        </xdr:from>
        <xdr:to>
          <xdr:col>16</xdr:col>
          <xdr:colOff>85725</xdr:colOff>
          <xdr:row>13</xdr:row>
          <xdr:rowOff>19050</xdr:rowOff>
        </xdr:to>
        <xdr:sp macro="" textlink="">
          <xdr:nvSpPr>
            <xdr:cNvPr id="10251" name="Check Box 11" hidden="1">
              <a:extLst>
                <a:ext uri="{63B3BB69-23CF-44E3-9099-C40C66FF867C}">
                  <a14:compatExt spid="_x0000_s10251"/>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76200</xdr:colOff>
          <xdr:row>12</xdr:row>
          <xdr:rowOff>133350</xdr:rowOff>
        </xdr:from>
        <xdr:to>
          <xdr:col>16</xdr:col>
          <xdr:colOff>85725</xdr:colOff>
          <xdr:row>14</xdr:row>
          <xdr:rowOff>19050</xdr:rowOff>
        </xdr:to>
        <xdr:sp macro="" textlink="">
          <xdr:nvSpPr>
            <xdr:cNvPr id="10252" name="Check Box 12" hidden="1">
              <a:extLst>
                <a:ext uri="{63B3BB69-23CF-44E3-9099-C40C66FF867C}">
                  <a14:compatExt spid="_x0000_s10252"/>
                </a:ext>
              </a:extLst>
            </xdr:cNvPr>
            <xdr:cNvSpPr/>
          </xdr:nvSpPr>
          <xdr:spPr>
            <a:xfrm>
              <a:off x="0" y="0"/>
              <a:ext cx="0" cy="0"/>
            </a:xfrm>
            <a:prstGeom prst="rect">
              <a:avLst/>
            </a:prstGeom>
          </xdr:spPr>
        </xdr:sp>
        <xdr:clientData fLocksWithSheet="0"/>
      </xdr:twoCellAnchor>
    </mc:Choice>
    <mc:Fallback/>
  </mc:AlternateContent>
  <xdr:twoCellAnchor editAs="oneCell">
    <xdr:from>
      <xdr:col>1</xdr:col>
      <xdr:colOff>0</xdr:colOff>
      <xdr:row>1</xdr:row>
      <xdr:rowOff>0</xdr:rowOff>
    </xdr:from>
    <xdr:to>
      <xdr:col>10</xdr:col>
      <xdr:colOff>381000</xdr:colOff>
      <xdr:row>3</xdr:row>
      <xdr:rowOff>114300</xdr:rowOff>
    </xdr:to>
    <xdr:pic>
      <xdr:nvPicPr>
        <xdr:cNvPr id="9" name="Picture 8"/>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576" t="-19543" r="2"/>
        <a:stretch>
          <a:fillRect/>
        </a:stretch>
      </xdr:blipFill>
      <xdr:spPr bwMode="auto">
        <a:xfrm>
          <a:off x="0" y="323850"/>
          <a:ext cx="348615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14</xdr:col>
          <xdr:colOff>47625</xdr:colOff>
          <xdr:row>16</xdr:row>
          <xdr:rowOff>38100</xdr:rowOff>
        </xdr:from>
        <xdr:to>
          <xdr:col>15</xdr:col>
          <xdr:colOff>247650</xdr:colOff>
          <xdr:row>16</xdr:row>
          <xdr:rowOff>257175</xdr:rowOff>
        </xdr:to>
        <xdr:sp macro="" textlink="">
          <xdr:nvSpPr>
            <xdr:cNvPr id="24578" name="Check Box 2" hidden="1">
              <a:extLst>
                <a:ext uri="{63B3BB69-23CF-44E3-9099-C40C66FF867C}">
                  <a14:compatExt spid="_x0000_s2457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NOT REQ'D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257175</xdr:colOff>
          <xdr:row>16</xdr:row>
          <xdr:rowOff>28575</xdr:rowOff>
        </xdr:from>
        <xdr:to>
          <xdr:col>16</xdr:col>
          <xdr:colOff>323850</xdr:colOff>
          <xdr:row>16</xdr:row>
          <xdr:rowOff>247650</xdr:rowOff>
        </xdr:to>
        <xdr:sp macro="" textlink="">
          <xdr:nvSpPr>
            <xdr:cNvPr id="24579" name="Check Box 3" hidden="1">
              <a:extLst>
                <a:ext uri="{63B3BB69-23CF-44E3-9099-C40C66FF867C}">
                  <a14:compatExt spid="_x0000_s2457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REQ'D</a:t>
              </a:r>
            </a:p>
          </xdr:txBody>
        </xdr:sp>
        <xdr:clientData/>
      </xdr:twoCellAnchor>
    </mc:Choice>
    <mc:Fallback/>
  </mc:AlternateContent>
  <xdr:twoCellAnchor editAs="oneCell">
    <xdr:from>
      <xdr:col>1</xdr:col>
      <xdr:colOff>0</xdr:colOff>
      <xdr:row>1</xdr:row>
      <xdr:rowOff>0</xdr:rowOff>
    </xdr:from>
    <xdr:to>
      <xdr:col>8</xdr:col>
      <xdr:colOff>76200</xdr:colOff>
      <xdr:row>3</xdr:row>
      <xdr:rowOff>114300</xdr:rowOff>
    </xdr:to>
    <xdr:pic>
      <xdr:nvPicPr>
        <xdr:cNvPr id="4" name="Picture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576" t="-19543" r="2"/>
        <a:stretch>
          <a:fillRect/>
        </a:stretch>
      </xdr:blipFill>
      <xdr:spPr bwMode="auto">
        <a:xfrm>
          <a:off x="381000" y="323850"/>
          <a:ext cx="348615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6</xdr:col>
      <xdr:colOff>47625</xdr:colOff>
      <xdr:row>3</xdr:row>
      <xdr:rowOff>114300</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576" t="-19543" r="2"/>
        <a:stretch>
          <a:fillRect/>
        </a:stretch>
      </xdr:blipFill>
      <xdr:spPr bwMode="auto">
        <a:xfrm>
          <a:off x="381000" y="323850"/>
          <a:ext cx="348615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4</xdr:col>
      <xdr:colOff>38100</xdr:colOff>
      <xdr:row>3</xdr:row>
      <xdr:rowOff>114300</xdr:rowOff>
    </xdr:to>
    <xdr:pic>
      <xdr:nvPicPr>
        <xdr:cNvPr id="2" name="Picture 8"/>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576" t="-19543" r="2"/>
        <a:stretch>
          <a:fillRect/>
        </a:stretch>
      </xdr:blipFill>
      <xdr:spPr bwMode="auto">
        <a:xfrm>
          <a:off x="381000" y="323850"/>
          <a:ext cx="348615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5</xdr:col>
      <xdr:colOff>104775</xdr:colOff>
      <xdr:row>3</xdr:row>
      <xdr:rowOff>114300</xdr:rowOff>
    </xdr:to>
    <xdr:pic>
      <xdr:nvPicPr>
        <xdr:cNvPr id="3" name="Picture 8"/>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576" t="-19543" r="2"/>
        <a:stretch>
          <a:fillRect/>
        </a:stretch>
      </xdr:blipFill>
      <xdr:spPr bwMode="auto">
        <a:xfrm>
          <a:off x="0" y="323850"/>
          <a:ext cx="348615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2</xdr:col>
      <xdr:colOff>85725</xdr:colOff>
      <xdr:row>33</xdr:row>
      <xdr:rowOff>66675</xdr:rowOff>
    </xdr:from>
    <xdr:to>
      <xdr:col>2</xdr:col>
      <xdr:colOff>161925</xdr:colOff>
      <xdr:row>33</xdr:row>
      <xdr:rowOff>66675</xdr:rowOff>
    </xdr:to>
    <xdr:sp macro="" textlink="">
      <xdr:nvSpPr>
        <xdr:cNvPr id="15367" name="Line 7"/>
        <xdr:cNvSpPr>
          <a:spLocks noChangeShapeType="1"/>
        </xdr:cNvSpPr>
      </xdr:nvSpPr>
      <xdr:spPr bwMode="auto">
        <a:xfrm>
          <a:off x="590550" y="6162675"/>
          <a:ext cx="762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0</xdr:colOff>
      <xdr:row>1</xdr:row>
      <xdr:rowOff>0</xdr:rowOff>
    </xdr:from>
    <xdr:to>
      <xdr:col>9</xdr:col>
      <xdr:colOff>142875</xdr:colOff>
      <xdr:row>3</xdr:row>
      <xdr:rowOff>114300</xdr:rowOff>
    </xdr:to>
    <xdr:pic>
      <xdr:nvPicPr>
        <xdr:cNvPr id="3" name="Picture 8"/>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576" t="-19543" r="2"/>
        <a:stretch>
          <a:fillRect/>
        </a:stretch>
      </xdr:blipFill>
      <xdr:spPr bwMode="auto">
        <a:xfrm>
          <a:off x="609600" y="323850"/>
          <a:ext cx="348615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21</xdr:col>
      <xdr:colOff>400050</xdr:colOff>
      <xdr:row>3</xdr:row>
      <xdr:rowOff>114300</xdr:rowOff>
    </xdr:to>
    <xdr:pic>
      <xdr:nvPicPr>
        <xdr:cNvPr id="4" name="Picture 8"/>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576" t="-19543" r="2"/>
        <a:stretch>
          <a:fillRect/>
        </a:stretch>
      </xdr:blipFill>
      <xdr:spPr bwMode="auto">
        <a:xfrm>
          <a:off x="6362700" y="323850"/>
          <a:ext cx="348615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152400</xdr:colOff>
          <xdr:row>39</xdr:row>
          <xdr:rowOff>152400</xdr:rowOff>
        </xdr:from>
        <xdr:to>
          <xdr:col>8</xdr:col>
          <xdr:colOff>304800</xdr:colOff>
          <xdr:row>41</xdr:row>
          <xdr:rowOff>0</xdr:rowOff>
        </xdr:to>
        <xdr:sp macro="" textlink="">
          <xdr:nvSpPr>
            <xdr:cNvPr id="11265" name="Check Box 1" hidden="1">
              <a:extLst>
                <a:ext uri="{63B3BB69-23CF-44E3-9099-C40C66FF867C}">
                  <a14:compatExt spid="_x0000_s1126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    Accept Gage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41</xdr:row>
          <xdr:rowOff>9525</xdr:rowOff>
        </xdr:from>
        <xdr:to>
          <xdr:col>8</xdr:col>
          <xdr:colOff>447675</xdr:colOff>
          <xdr:row>42</xdr:row>
          <xdr:rowOff>0</xdr:rowOff>
        </xdr:to>
        <xdr:sp macro="" textlink="">
          <xdr:nvSpPr>
            <xdr:cNvPr id="11266" name="Check Box 2" hidden="1">
              <a:extLst>
                <a:ext uri="{63B3BB69-23CF-44E3-9099-C40C66FF867C}">
                  <a14:compatExt spid="_x0000_s1126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     Reject Gage</a:t>
              </a:r>
            </a:p>
          </xdr:txBody>
        </xdr:sp>
        <xdr:clientData/>
      </xdr:twoCellAnchor>
    </mc:Choice>
    <mc:Fallback/>
  </mc:AlternateContent>
  <xdr:twoCellAnchor editAs="oneCell">
    <xdr:from>
      <xdr:col>1</xdr:col>
      <xdr:colOff>0</xdr:colOff>
      <xdr:row>1</xdr:row>
      <xdr:rowOff>0</xdr:rowOff>
    </xdr:from>
    <xdr:to>
      <xdr:col>6</xdr:col>
      <xdr:colOff>200025</xdr:colOff>
      <xdr:row>3</xdr:row>
      <xdr:rowOff>114300</xdr:rowOff>
    </xdr:to>
    <xdr:pic>
      <xdr:nvPicPr>
        <xdr:cNvPr id="4" name="Picture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576" t="-19543" r="2"/>
        <a:stretch>
          <a:fillRect/>
        </a:stretch>
      </xdr:blipFill>
      <xdr:spPr bwMode="auto">
        <a:xfrm>
          <a:off x="0" y="323850"/>
          <a:ext cx="348615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ctrlProp" Target="../ctrlProps/ctrlProp1.xml"/></Relationships>
</file>

<file path=xl/worksheets/_rels/sheet10.xml.rels><?xml version="1.0" encoding="UTF-8" standalone="yes"?>
<Relationships xmlns="http://schemas.openxmlformats.org/package/2006/relationships"><Relationship Id="rId8" Type="http://schemas.openxmlformats.org/officeDocument/2006/relationships/comments" Target="../comments5.xml"/><Relationship Id="rId3" Type="http://schemas.openxmlformats.org/officeDocument/2006/relationships/vmlDrawing" Target="../drawings/vmlDrawing7.vml"/><Relationship Id="rId7" Type="http://schemas.openxmlformats.org/officeDocument/2006/relationships/ctrlProp" Target="../ctrlProps/ctrlProp49.xml"/><Relationship Id="rId2" Type="http://schemas.openxmlformats.org/officeDocument/2006/relationships/drawing" Target="../drawings/drawing10.xml"/><Relationship Id="rId1" Type="http://schemas.openxmlformats.org/officeDocument/2006/relationships/printerSettings" Target="../printerSettings/printerSettings10.bin"/><Relationship Id="rId6" Type="http://schemas.openxmlformats.org/officeDocument/2006/relationships/ctrlProp" Target="../ctrlProps/ctrlProp48.xml"/><Relationship Id="rId5" Type="http://schemas.openxmlformats.org/officeDocument/2006/relationships/ctrlProp" Target="../ctrlProps/ctrlProp47.xml"/><Relationship Id="rId4" Type="http://schemas.openxmlformats.org/officeDocument/2006/relationships/ctrlProp" Target="../ctrlProps/ctrlProp46.xml"/></Relationships>
</file>

<file path=xl/worksheets/_rels/sheet11.xml.rels><?xml version="1.0" encoding="UTF-8" standalone="yes"?>
<Relationships xmlns="http://schemas.openxmlformats.org/package/2006/relationships"><Relationship Id="rId8" Type="http://schemas.openxmlformats.org/officeDocument/2006/relationships/comments" Target="../comments6.xml"/><Relationship Id="rId3" Type="http://schemas.openxmlformats.org/officeDocument/2006/relationships/vmlDrawing" Target="../drawings/vmlDrawing8.vml"/><Relationship Id="rId7" Type="http://schemas.openxmlformats.org/officeDocument/2006/relationships/ctrlProp" Target="../ctrlProps/ctrlProp53.xml"/><Relationship Id="rId2" Type="http://schemas.openxmlformats.org/officeDocument/2006/relationships/drawing" Target="../drawings/drawing11.xml"/><Relationship Id="rId1" Type="http://schemas.openxmlformats.org/officeDocument/2006/relationships/printerSettings" Target="../printerSettings/printerSettings11.bin"/><Relationship Id="rId6" Type="http://schemas.openxmlformats.org/officeDocument/2006/relationships/ctrlProp" Target="../ctrlProps/ctrlProp52.xml"/><Relationship Id="rId5" Type="http://schemas.openxmlformats.org/officeDocument/2006/relationships/ctrlProp" Target="../ctrlProps/ctrlProp51.xml"/><Relationship Id="rId4" Type="http://schemas.openxmlformats.org/officeDocument/2006/relationships/ctrlProp" Target="../ctrlProps/ctrlProp50.xml"/></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13.xml"/><Relationship Id="rId1" Type="http://schemas.openxmlformats.org/officeDocument/2006/relationships/printerSettings" Target="../printerSettings/printerSettings13.bin"/><Relationship Id="rId4" Type="http://schemas.openxmlformats.org/officeDocument/2006/relationships/comments" Target="../comments7.xml"/></Relationships>
</file>

<file path=xl/worksheets/_rels/sheet14.xml.rels><?xml version="1.0" encoding="UTF-8" standalone="yes"?>
<Relationships xmlns="http://schemas.openxmlformats.org/package/2006/relationships"><Relationship Id="rId8" Type="http://schemas.openxmlformats.org/officeDocument/2006/relationships/comments" Target="../comments8.xml"/><Relationship Id="rId3" Type="http://schemas.openxmlformats.org/officeDocument/2006/relationships/vmlDrawing" Target="../drawings/vmlDrawing10.vml"/><Relationship Id="rId7" Type="http://schemas.openxmlformats.org/officeDocument/2006/relationships/ctrlProp" Target="../ctrlProps/ctrlProp57.xml"/><Relationship Id="rId2" Type="http://schemas.openxmlformats.org/officeDocument/2006/relationships/drawing" Target="../drawings/drawing14.xml"/><Relationship Id="rId1" Type="http://schemas.openxmlformats.org/officeDocument/2006/relationships/printerSettings" Target="../printerSettings/printerSettings14.bin"/><Relationship Id="rId6" Type="http://schemas.openxmlformats.org/officeDocument/2006/relationships/ctrlProp" Target="../ctrlProps/ctrlProp56.xml"/><Relationship Id="rId5" Type="http://schemas.openxmlformats.org/officeDocument/2006/relationships/ctrlProp" Target="../ctrlProps/ctrlProp55.xml"/><Relationship Id="rId4" Type="http://schemas.openxmlformats.org/officeDocument/2006/relationships/ctrlProp" Target="../ctrlProps/ctrlProp54.xml"/></Relationships>
</file>

<file path=xl/worksheets/_rels/sheet15.xml.rels><?xml version="1.0" encoding="UTF-8" standalone="yes"?>
<Relationships xmlns="http://schemas.openxmlformats.org/package/2006/relationships"><Relationship Id="rId8" Type="http://schemas.openxmlformats.org/officeDocument/2006/relationships/ctrlProp" Target="../ctrlProps/ctrlProp62.xml"/><Relationship Id="rId13" Type="http://schemas.openxmlformats.org/officeDocument/2006/relationships/ctrlProp" Target="../ctrlProps/ctrlProp67.xml"/><Relationship Id="rId3" Type="http://schemas.openxmlformats.org/officeDocument/2006/relationships/vmlDrawing" Target="../drawings/vmlDrawing11.vml"/><Relationship Id="rId7" Type="http://schemas.openxmlformats.org/officeDocument/2006/relationships/ctrlProp" Target="../ctrlProps/ctrlProp61.xml"/><Relationship Id="rId12" Type="http://schemas.openxmlformats.org/officeDocument/2006/relationships/ctrlProp" Target="../ctrlProps/ctrlProp66.xml"/><Relationship Id="rId17" Type="http://schemas.openxmlformats.org/officeDocument/2006/relationships/ctrlProp" Target="../ctrlProps/ctrlProp71.xml"/><Relationship Id="rId2" Type="http://schemas.openxmlformats.org/officeDocument/2006/relationships/drawing" Target="../drawings/drawing15.xml"/><Relationship Id="rId16" Type="http://schemas.openxmlformats.org/officeDocument/2006/relationships/ctrlProp" Target="../ctrlProps/ctrlProp70.xml"/><Relationship Id="rId1" Type="http://schemas.openxmlformats.org/officeDocument/2006/relationships/printerSettings" Target="../printerSettings/printerSettings15.bin"/><Relationship Id="rId6" Type="http://schemas.openxmlformats.org/officeDocument/2006/relationships/ctrlProp" Target="../ctrlProps/ctrlProp60.xml"/><Relationship Id="rId11" Type="http://schemas.openxmlformats.org/officeDocument/2006/relationships/ctrlProp" Target="../ctrlProps/ctrlProp65.xml"/><Relationship Id="rId5" Type="http://schemas.openxmlformats.org/officeDocument/2006/relationships/ctrlProp" Target="../ctrlProps/ctrlProp59.xml"/><Relationship Id="rId15" Type="http://schemas.openxmlformats.org/officeDocument/2006/relationships/ctrlProp" Target="../ctrlProps/ctrlProp69.xml"/><Relationship Id="rId10" Type="http://schemas.openxmlformats.org/officeDocument/2006/relationships/ctrlProp" Target="../ctrlProps/ctrlProp64.xml"/><Relationship Id="rId4" Type="http://schemas.openxmlformats.org/officeDocument/2006/relationships/ctrlProp" Target="../ctrlProps/ctrlProp58.xml"/><Relationship Id="rId9" Type="http://schemas.openxmlformats.org/officeDocument/2006/relationships/ctrlProp" Target="../ctrlProps/ctrlProp63.xml"/><Relationship Id="rId14" Type="http://schemas.openxmlformats.org/officeDocument/2006/relationships/ctrlProp" Target="../ctrlProps/ctrlProp68.xml"/></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6.xml"/><Relationship Id="rId13" Type="http://schemas.openxmlformats.org/officeDocument/2006/relationships/ctrlProp" Target="../ctrlProps/ctrlProp11.xml"/><Relationship Id="rId18" Type="http://schemas.openxmlformats.org/officeDocument/2006/relationships/ctrlProp" Target="../ctrlProps/ctrlProp16.xml"/><Relationship Id="rId26" Type="http://schemas.openxmlformats.org/officeDocument/2006/relationships/ctrlProp" Target="../ctrlProps/ctrlProp24.xml"/><Relationship Id="rId3" Type="http://schemas.openxmlformats.org/officeDocument/2006/relationships/vmlDrawing" Target="../drawings/vmlDrawing2.vml"/><Relationship Id="rId21" Type="http://schemas.openxmlformats.org/officeDocument/2006/relationships/ctrlProp" Target="../ctrlProps/ctrlProp19.xml"/><Relationship Id="rId34" Type="http://schemas.openxmlformats.org/officeDocument/2006/relationships/ctrlProp" Target="../ctrlProps/ctrlProp32.xml"/><Relationship Id="rId7" Type="http://schemas.openxmlformats.org/officeDocument/2006/relationships/ctrlProp" Target="../ctrlProps/ctrlProp5.xml"/><Relationship Id="rId12" Type="http://schemas.openxmlformats.org/officeDocument/2006/relationships/ctrlProp" Target="../ctrlProps/ctrlProp10.xml"/><Relationship Id="rId17" Type="http://schemas.openxmlformats.org/officeDocument/2006/relationships/ctrlProp" Target="../ctrlProps/ctrlProp15.xml"/><Relationship Id="rId25" Type="http://schemas.openxmlformats.org/officeDocument/2006/relationships/ctrlProp" Target="../ctrlProps/ctrlProp23.xml"/><Relationship Id="rId33" Type="http://schemas.openxmlformats.org/officeDocument/2006/relationships/ctrlProp" Target="../ctrlProps/ctrlProp31.xml"/><Relationship Id="rId38" Type="http://schemas.openxmlformats.org/officeDocument/2006/relationships/comments" Target="../comments2.xml"/><Relationship Id="rId2" Type="http://schemas.openxmlformats.org/officeDocument/2006/relationships/drawing" Target="../drawings/drawing2.xml"/><Relationship Id="rId16" Type="http://schemas.openxmlformats.org/officeDocument/2006/relationships/ctrlProp" Target="../ctrlProps/ctrlProp14.xml"/><Relationship Id="rId20" Type="http://schemas.openxmlformats.org/officeDocument/2006/relationships/ctrlProp" Target="../ctrlProps/ctrlProp18.xml"/><Relationship Id="rId29" Type="http://schemas.openxmlformats.org/officeDocument/2006/relationships/ctrlProp" Target="../ctrlProps/ctrlProp27.xml"/><Relationship Id="rId1" Type="http://schemas.openxmlformats.org/officeDocument/2006/relationships/printerSettings" Target="../printerSettings/printerSettings2.bin"/><Relationship Id="rId6" Type="http://schemas.openxmlformats.org/officeDocument/2006/relationships/ctrlProp" Target="../ctrlProps/ctrlProp4.xml"/><Relationship Id="rId11" Type="http://schemas.openxmlformats.org/officeDocument/2006/relationships/ctrlProp" Target="../ctrlProps/ctrlProp9.xml"/><Relationship Id="rId24" Type="http://schemas.openxmlformats.org/officeDocument/2006/relationships/ctrlProp" Target="../ctrlProps/ctrlProp22.xml"/><Relationship Id="rId32" Type="http://schemas.openxmlformats.org/officeDocument/2006/relationships/ctrlProp" Target="../ctrlProps/ctrlProp30.xml"/><Relationship Id="rId37" Type="http://schemas.openxmlformats.org/officeDocument/2006/relationships/ctrlProp" Target="../ctrlProps/ctrlProp35.xml"/><Relationship Id="rId5" Type="http://schemas.openxmlformats.org/officeDocument/2006/relationships/ctrlProp" Target="../ctrlProps/ctrlProp3.xml"/><Relationship Id="rId15" Type="http://schemas.openxmlformats.org/officeDocument/2006/relationships/ctrlProp" Target="../ctrlProps/ctrlProp13.xml"/><Relationship Id="rId23" Type="http://schemas.openxmlformats.org/officeDocument/2006/relationships/ctrlProp" Target="../ctrlProps/ctrlProp21.xml"/><Relationship Id="rId28" Type="http://schemas.openxmlformats.org/officeDocument/2006/relationships/ctrlProp" Target="../ctrlProps/ctrlProp26.xml"/><Relationship Id="rId36" Type="http://schemas.openxmlformats.org/officeDocument/2006/relationships/ctrlProp" Target="../ctrlProps/ctrlProp34.xml"/><Relationship Id="rId10" Type="http://schemas.openxmlformats.org/officeDocument/2006/relationships/ctrlProp" Target="../ctrlProps/ctrlProp8.xml"/><Relationship Id="rId19" Type="http://schemas.openxmlformats.org/officeDocument/2006/relationships/ctrlProp" Target="../ctrlProps/ctrlProp17.xml"/><Relationship Id="rId31" Type="http://schemas.openxmlformats.org/officeDocument/2006/relationships/ctrlProp" Target="../ctrlProps/ctrlProp29.xml"/><Relationship Id="rId4" Type="http://schemas.openxmlformats.org/officeDocument/2006/relationships/ctrlProp" Target="../ctrlProps/ctrlProp2.xml"/><Relationship Id="rId9" Type="http://schemas.openxmlformats.org/officeDocument/2006/relationships/ctrlProp" Target="../ctrlProps/ctrlProp7.xml"/><Relationship Id="rId14" Type="http://schemas.openxmlformats.org/officeDocument/2006/relationships/ctrlProp" Target="../ctrlProps/ctrlProp12.xml"/><Relationship Id="rId22" Type="http://schemas.openxmlformats.org/officeDocument/2006/relationships/ctrlProp" Target="../ctrlProps/ctrlProp20.xml"/><Relationship Id="rId27" Type="http://schemas.openxmlformats.org/officeDocument/2006/relationships/ctrlProp" Target="../ctrlProps/ctrlProp25.xml"/><Relationship Id="rId30" Type="http://schemas.openxmlformats.org/officeDocument/2006/relationships/ctrlProp" Target="../ctrlProps/ctrlProp28.xml"/><Relationship Id="rId35" Type="http://schemas.openxmlformats.org/officeDocument/2006/relationships/ctrlProp" Target="../ctrlProps/ctrlProp33.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40.xml"/><Relationship Id="rId3" Type="http://schemas.openxmlformats.org/officeDocument/2006/relationships/vmlDrawing" Target="../drawings/vmlDrawing3.vml"/><Relationship Id="rId7" Type="http://schemas.openxmlformats.org/officeDocument/2006/relationships/ctrlProp" Target="../ctrlProps/ctrlProp39.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38.xml"/><Relationship Id="rId5" Type="http://schemas.openxmlformats.org/officeDocument/2006/relationships/ctrlProp" Target="../ctrlProps/ctrlProp37.xml"/><Relationship Id="rId4" Type="http://schemas.openxmlformats.org/officeDocument/2006/relationships/ctrlProp" Target="../ctrlProps/ctrlProp36.xml"/><Relationship Id="rId9" Type="http://schemas.openxmlformats.org/officeDocument/2006/relationships/ctrlProp" Target="../ctrlProps/ctrlProp4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6" Type="http://schemas.openxmlformats.org/officeDocument/2006/relationships/comments" Target="../comments3.xml"/><Relationship Id="rId5" Type="http://schemas.openxmlformats.org/officeDocument/2006/relationships/ctrlProp" Target="../ctrlProps/ctrlProp43.xml"/><Relationship Id="rId4" Type="http://schemas.openxmlformats.org/officeDocument/2006/relationships/ctrlProp" Target="../ctrlProps/ctrlProp42.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4.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9.xml"/><Relationship Id="rId1" Type="http://schemas.openxmlformats.org/officeDocument/2006/relationships/printerSettings" Target="../printerSettings/printerSettings9.bin"/><Relationship Id="rId5" Type="http://schemas.openxmlformats.org/officeDocument/2006/relationships/ctrlProp" Target="../ctrlProps/ctrlProp45.xml"/><Relationship Id="rId4" Type="http://schemas.openxmlformats.org/officeDocument/2006/relationships/ctrlProp" Target="../ctrlProps/ctrlProp4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B1:E54"/>
  <sheetViews>
    <sheetView workbookViewId="0">
      <selection activeCell="D48" sqref="D48"/>
    </sheetView>
  </sheetViews>
  <sheetFormatPr defaultRowHeight="12.75" x14ac:dyDescent="0.2"/>
  <cols>
    <col min="1" max="1" width="5.7109375" customWidth="1"/>
    <col min="3" max="3" width="27.28515625" customWidth="1"/>
    <col min="4" max="4" width="45.5703125" customWidth="1"/>
    <col min="6" max="6" width="5.7109375" customWidth="1"/>
  </cols>
  <sheetData>
    <row r="1" spans="2:5" ht="25.5" customHeight="1" x14ac:dyDescent="0.2"/>
    <row r="2" spans="2:5" ht="25.5" customHeight="1" x14ac:dyDescent="0.2"/>
    <row r="3" spans="2:5" ht="25.5" customHeight="1" x14ac:dyDescent="0.2"/>
    <row r="4" spans="2:5" ht="25.5" customHeight="1" x14ac:dyDescent="0.2"/>
    <row r="5" spans="2:5" ht="25.5" customHeight="1" thickBot="1" x14ac:dyDescent="0.4">
      <c r="B5" s="80" t="s">
        <v>382</v>
      </c>
    </row>
    <row r="6" spans="2:5" ht="37.5" customHeight="1" x14ac:dyDescent="0.2">
      <c r="B6" s="418" t="s">
        <v>564</v>
      </c>
      <c r="C6" s="419"/>
      <c r="D6" s="419"/>
      <c r="E6" s="420"/>
    </row>
    <row r="7" spans="2:5" ht="12.75" customHeight="1" x14ac:dyDescent="0.2">
      <c r="B7" s="7"/>
      <c r="C7" s="6"/>
      <c r="D7" s="6"/>
      <c r="E7" s="8"/>
    </row>
    <row r="8" spans="2:5" x14ac:dyDescent="0.2">
      <c r="B8" s="430" t="s">
        <v>387</v>
      </c>
      <c r="C8" s="431"/>
      <c r="D8" s="431"/>
      <c r="E8" s="8"/>
    </row>
    <row r="9" spans="2:5" x14ac:dyDescent="0.2">
      <c r="B9" s="9"/>
      <c r="C9" s="6"/>
      <c r="D9" s="6"/>
      <c r="E9" s="8"/>
    </row>
    <row r="10" spans="2:5" ht="50.25" customHeight="1" x14ac:dyDescent="0.2">
      <c r="B10" s="421" t="s">
        <v>456</v>
      </c>
      <c r="C10" s="422"/>
      <c r="D10" s="422"/>
      <c r="E10" s="423"/>
    </row>
    <row r="11" spans="2:5" x14ac:dyDescent="0.2">
      <c r="B11" s="7"/>
      <c r="C11" s="1"/>
      <c r="D11" s="1"/>
      <c r="E11" s="5"/>
    </row>
    <row r="12" spans="2:5" ht="25.5" customHeight="1" x14ac:dyDescent="0.2">
      <c r="B12" s="7"/>
      <c r="C12" s="424" t="s">
        <v>449</v>
      </c>
      <c r="D12" s="424"/>
      <c r="E12" s="425"/>
    </row>
    <row r="13" spans="2:5" ht="15.75" customHeight="1" x14ac:dyDescent="0.2">
      <c r="B13" s="7"/>
      <c r="C13" s="426" t="s">
        <v>448</v>
      </c>
      <c r="D13" s="426"/>
      <c r="E13" s="81"/>
    </row>
    <row r="14" spans="2:5" ht="52.5" customHeight="1" thickBot="1" x14ac:dyDescent="0.25">
      <c r="B14" s="427" t="s">
        <v>565</v>
      </c>
      <c r="C14" s="428"/>
      <c r="D14" s="428"/>
      <c r="E14" s="429"/>
    </row>
    <row r="15" spans="2:5" ht="12.75" customHeight="1" x14ac:dyDescent="0.2">
      <c r="B15" s="15"/>
      <c r="C15" s="16"/>
      <c r="D15" s="16"/>
      <c r="E15" s="16"/>
    </row>
    <row r="16" spans="2:5" s="17" customFormat="1" x14ac:dyDescent="0.2">
      <c r="C16" s="23" t="s">
        <v>314</v>
      </c>
      <c r="D16" s="82" t="s">
        <v>315</v>
      </c>
    </row>
    <row r="17" spans="3:4" s="17" customFormat="1" x14ac:dyDescent="0.2">
      <c r="C17" s="23" t="s">
        <v>316</v>
      </c>
      <c r="D17" s="82" t="s">
        <v>317</v>
      </c>
    </row>
    <row r="18" spans="3:4" s="17" customFormat="1" x14ac:dyDescent="0.2">
      <c r="C18" s="23" t="s">
        <v>318</v>
      </c>
      <c r="D18" s="83" t="s">
        <v>461</v>
      </c>
    </row>
    <row r="19" spans="3:4" s="17" customFormat="1" x14ac:dyDescent="0.2">
      <c r="C19" s="23" t="s">
        <v>319</v>
      </c>
      <c r="D19" s="83" t="s">
        <v>460</v>
      </c>
    </row>
    <row r="20" spans="3:4" s="17" customFormat="1" x14ac:dyDescent="0.2">
      <c r="C20" s="23"/>
      <c r="D20" s="82"/>
    </row>
    <row r="21" spans="3:4" s="17" customFormat="1" x14ac:dyDescent="0.2">
      <c r="C21" s="84" t="s">
        <v>517</v>
      </c>
      <c r="D21" s="82" t="s">
        <v>386</v>
      </c>
    </row>
    <row r="22" spans="3:4" s="17" customFormat="1" x14ac:dyDescent="0.2">
      <c r="C22" s="84" t="s">
        <v>518</v>
      </c>
      <c r="D22" s="82" t="s">
        <v>322</v>
      </c>
    </row>
    <row r="23" spans="3:4" s="17" customFormat="1" x14ac:dyDescent="0.2">
      <c r="C23" s="23" t="s">
        <v>323</v>
      </c>
      <c r="D23" s="82" t="s">
        <v>324</v>
      </c>
    </row>
    <row r="24" spans="3:4" s="17" customFormat="1" x14ac:dyDescent="0.2">
      <c r="C24" s="23" t="s">
        <v>325</v>
      </c>
      <c r="D24" s="82" t="s">
        <v>326</v>
      </c>
    </row>
    <row r="25" spans="3:4" s="17" customFormat="1" x14ac:dyDescent="0.2">
      <c r="C25" s="23" t="s">
        <v>327</v>
      </c>
      <c r="D25" s="82" t="s">
        <v>328</v>
      </c>
    </row>
    <row r="26" spans="3:4" s="17" customFormat="1" x14ac:dyDescent="0.2">
      <c r="C26" s="23" t="s">
        <v>450</v>
      </c>
      <c r="D26" s="82" t="s">
        <v>452</v>
      </c>
    </row>
    <row r="27" spans="3:4" s="17" customFormat="1" x14ac:dyDescent="0.2">
      <c r="C27" s="23" t="s">
        <v>329</v>
      </c>
      <c r="D27" s="82" t="s">
        <v>330</v>
      </c>
    </row>
    <row r="28" spans="3:4" s="17" customFormat="1" x14ac:dyDescent="0.2">
      <c r="C28" s="23" t="s">
        <v>331</v>
      </c>
      <c r="D28" s="82" t="s">
        <v>332</v>
      </c>
    </row>
    <row r="29" spans="3:4" s="17" customFormat="1" x14ac:dyDescent="0.2">
      <c r="C29" s="23" t="s">
        <v>383</v>
      </c>
      <c r="D29" s="82" t="s">
        <v>447</v>
      </c>
    </row>
    <row r="30" spans="3:4" s="17" customFormat="1" ht="13.5" customHeight="1" x14ac:dyDescent="0.2">
      <c r="C30" s="23" t="s">
        <v>333</v>
      </c>
      <c r="D30" s="82" t="s">
        <v>17</v>
      </c>
    </row>
    <row r="31" spans="3:4" s="17" customFormat="1" x14ac:dyDescent="0.2">
      <c r="C31" s="23" t="s">
        <v>334</v>
      </c>
      <c r="D31" s="82" t="s">
        <v>335</v>
      </c>
    </row>
    <row r="32" spans="3:4" s="17" customFormat="1" x14ac:dyDescent="0.2">
      <c r="C32" s="23" t="s">
        <v>336</v>
      </c>
      <c r="D32" s="82" t="s">
        <v>337</v>
      </c>
    </row>
    <row r="33" spans="2:5" s="17" customFormat="1" x14ac:dyDescent="0.2">
      <c r="C33" s="85"/>
      <c r="D33" s="82"/>
    </row>
    <row r="34" spans="2:5" s="17" customFormat="1" x14ac:dyDescent="0.2">
      <c r="C34" s="85" t="s">
        <v>338</v>
      </c>
      <c r="D34" s="82" t="s">
        <v>339</v>
      </c>
    </row>
    <row r="35" spans="2:5" s="17" customFormat="1" x14ac:dyDescent="0.2">
      <c r="C35" s="85" t="s">
        <v>384</v>
      </c>
      <c r="D35" s="86" t="s">
        <v>385</v>
      </c>
    </row>
    <row r="36" spans="2:5" s="17" customFormat="1" x14ac:dyDescent="0.2">
      <c r="C36" s="85"/>
      <c r="D36" s="86"/>
    </row>
    <row r="37" spans="2:5" s="17" customFormat="1" x14ac:dyDescent="0.2">
      <c r="B37" s="411" t="s">
        <v>340</v>
      </c>
      <c r="C37" s="412"/>
      <c r="D37" s="412"/>
      <c r="E37" s="412"/>
    </row>
    <row r="38" spans="2:5" s="17" customFormat="1" ht="13.5" thickBot="1" x14ac:dyDescent="0.25">
      <c r="B38" s="35"/>
      <c r="C38" s="35"/>
      <c r="D38" s="35"/>
      <c r="E38" s="87"/>
    </row>
    <row r="39" spans="2:5" s="17" customFormat="1" x14ac:dyDescent="0.2">
      <c r="B39" s="413" t="s">
        <v>341</v>
      </c>
      <c r="C39" s="414"/>
      <c r="D39" s="88" t="s">
        <v>310</v>
      </c>
      <c r="E39" s="89" t="s">
        <v>311</v>
      </c>
    </row>
    <row r="40" spans="2:5" s="17" customFormat="1" ht="26.25" customHeight="1" x14ac:dyDescent="0.2">
      <c r="B40" s="415" t="s">
        <v>342</v>
      </c>
      <c r="C40" s="416"/>
      <c r="D40" s="90" t="s">
        <v>312</v>
      </c>
      <c r="E40" s="91">
        <v>34731</v>
      </c>
    </row>
    <row r="41" spans="2:5" s="17" customFormat="1" ht="18" customHeight="1" x14ac:dyDescent="0.2">
      <c r="B41" s="417" t="s">
        <v>343</v>
      </c>
      <c r="C41" s="416"/>
      <c r="D41" s="92" t="s">
        <v>313</v>
      </c>
      <c r="E41" s="93">
        <v>37316</v>
      </c>
    </row>
    <row r="42" spans="2:5" s="17" customFormat="1" ht="27" customHeight="1" x14ac:dyDescent="0.2">
      <c r="B42" s="417" t="s">
        <v>344</v>
      </c>
      <c r="C42" s="416"/>
      <c r="D42" s="92" t="s">
        <v>313</v>
      </c>
      <c r="E42" s="93">
        <v>37073</v>
      </c>
    </row>
    <row r="43" spans="2:5" s="17" customFormat="1" ht="26.25" customHeight="1" thickBot="1" x14ac:dyDescent="0.25">
      <c r="B43" s="409" t="s">
        <v>454</v>
      </c>
      <c r="C43" s="410"/>
      <c r="D43" s="94" t="s">
        <v>457</v>
      </c>
      <c r="E43" s="95">
        <v>38777</v>
      </c>
    </row>
    <row r="44" spans="2:5" s="39" customFormat="1" ht="25.5" customHeight="1" x14ac:dyDescent="0.15">
      <c r="B44" s="37" t="s">
        <v>563</v>
      </c>
      <c r="D44" s="96"/>
      <c r="E44" s="96">
        <v>41439</v>
      </c>
    </row>
    <row r="45" spans="2:5" s="17" customFormat="1" x14ac:dyDescent="0.2"/>
    <row r="46" spans="2:5" s="17" customFormat="1" x14ac:dyDescent="0.2"/>
    <row r="47" spans="2:5" s="17" customFormat="1" x14ac:dyDescent="0.2"/>
    <row r="48" spans="2:5" s="17" customFormat="1" x14ac:dyDescent="0.2"/>
    <row r="49" spans="2:2" s="17" customFormat="1" x14ac:dyDescent="0.2">
      <c r="B49" s="17" t="s">
        <v>345</v>
      </c>
    </row>
    <row r="50" spans="2:2" s="17" customFormat="1" x14ac:dyDescent="0.2">
      <c r="B50" s="17" t="s">
        <v>346</v>
      </c>
    </row>
    <row r="51" spans="2:2" s="17" customFormat="1" x14ac:dyDescent="0.2">
      <c r="B51" s="17" t="s">
        <v>17</v>
      </c>
    </row>
    <row r="52" spans="2:2" s="17" customFormat="1" x14ac:dyDescent="0.2">
      <c r="B52" s="17" t="s">
        <v>367</v>
      </c>
    </row>
    <row r="53" spans="2:2" s="17" customFormat="1" x14ac:dyDescent="0.2">
      <c r="B53" s="17" t="s">
        <v>347</v>
      </c>
    </row>
    <row r="54" spans="2:2" s="17" customFormat="1" x14ac:dyDescent="0.2">
      <c r="B54" s="17" t="s">
        <v>388</v>
      </c>
    </row>
  </sheetData>
  <mergeCells count="12">
    <mergeCell ref="B6:E6"/>
    <mergeCell ref="B42:C42"/>
    <mergeCell ref="B10:E10"/>
    <mergeCell ref="C12:E12"/>
    <mergeCell ref="C13:D13"/>
    <mergeCell ref="B14:E14"/>
    <mergeCell ref="B8:D8"/>
    <mergeCell ref="B43:C43"/>
    <mergeCell ref="B37:E37"/>
    <mergeCell ref="B39:C39"/>
    <mergeCell ref="B40:C40"/>
    <mergeCell ref="B41:C41"/>
  </mergeCells>
  <phoneticPr fontId="0" type="noConversion"/>
  <dataValidations disablePrompts="1" count="1">
    <dataValidation type="list" allowBlank="1" showInputMessage="1" showErrorMessage="1" sqref="D30">
      <formula1>$B$49:$B$54</formula1>
    </dataValidation>
  </dataValidations>
  <printOptions horizontalCentered="1"/>
  <pageMargins left="0.75" right="0.75" top="1" bottom="1" header="0.5" footer="0.5"/>
  <pageSetup scale="82"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34" r:id="rId4" name="Button 10">
              <controlPr defaultSize="0" print="0" autoFill="0" autoPict="0" macro="[0]!Printalltabs">
                <anchor moveWithCells="1" sizeWithCells="1">
                  <from>
                    <xdr:col>3</xdr:col>
                    <xdr:colOff>2714625</xdr:colOff>
                    <xdr:row>3</xdr:row>
                    <xdr:rowOff>142875</xdr:rowOff>
                  </from>
                  <to>
                    <xdr:col>4</xdr:col>
                    <xdr:colOff>600075</xdr:colOff>
                    <xdr:row>4</xdr:row>
                    <xdr:rowOff>266700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21">
    <pageSetUpPr fitToPage="1"/>
  </sheetPr>
  <dimension ref="B1:CJ52"/>
  <sheetViews>
    <sheetView zoomScaleNormal="100" workbookViewId="0">
      <pane ySplit="21" topLeftCell="A30" activePane="bottomLeft" state="frozen"/>
      <selection pane="bottomLeft" activeCell="I7" sqref="I7"/>
    </sheetView>
  </sheetViews>
  <sheetFormatPr defaultRowHeight="12.75" x14ac:dyDescent="0.2"/>
  <cols>
    <col min="1" max="1" width="5.7109375" style="17" customWidth="1"/>
    <col min="2" max="2" width="7.28515625" style="17" customWidth="1"/>
    <col min="3" max="3" width="17.7109375" style="17" customWidth="1"/>
    <col min="4" max="4" width="15.85546875" style="17" customWidth="1"/>
    <col min="5" max="5" width="3.140625" style="85" customWidth="1"/>
    <col min="6" max="6" width="4" style="85" customWidth="1"/>
    <col min="7" max="7" width="20.5703125" style="17" bestFit="1" customWidth="1"/>
    <col min="8" max="8" width="3.28515625" style="85" customWidth="1"/>
    <col min="9" max="9" width="17.85546875" style="17" customWidth="1"/>
    <col min="10" max="10" width="18" style="17" customWidth="1"/>
    <col min="11" max="11" width="3.28515625" style="85" customWidth="1"/>
    <col min="12" max="12" width="4.140625" style="85" customWidth="1"/>
    <col min="13" max="13" width="12.42578125" style="17" customWidth="1"/>
    <col min="14" max="14" width="10.5703125" style="17" customWidth="1"/>
    <col min="15" max="15" width="12.42578125" style="17" customWidth="1"/>
    <col min="16" max="18" width="3.42578125" style="85" customWidth="1"/>
    <col min="19" max="19" width="3.85546875" style="85" customWidth="1"/>
    <col min="20" max="20" width="5.7109375" style="17" customWidth="1"/>
    <col min="21" max="16384" width="9.140625" style="17"/>
  </cols>
  <sheetData>
    <row r="1" spans="2:18" ht="25.5" customHeight="1" x14ac:dyDescent="0.2"/>
    <row r="2" spans="2:18" ht="25.5" customHeight="1" x14ac:dyDescent="0.2"/>
    <row r="3" spans="2:18" ht="25.5" customHeight="1" x14ac:dyDescent="0.2"/>
    <row r="4" spans="2:18" ht="25.5" customHeight="1" x14ac:dyDescent="0.2"/>
    <row r="5" spans="2:18" ht="25.5" customHeight="1" x14ac:dyDescent="0.3">
      <c r="B5" s="178" t="s">
        <v>601</v>
      </c>
      <c r="C5" s="178"/>
      <c r="D5" s="178"/>
      <c r="E5" s="403"/>
      <c r="F5" s="403"/>
      <c r="G5" s="178"/>
    </row>
    <row r="6" spans="2:18" x14ac:dyDescent="0.2">
      <c r="H6" s="315"/>
      <c r="P6" s="17"/>
    </row>
    <row r="7" spans="2:18" x14ac:dyDescent="0.2">
      <c r="H7" s="316"/>
      <c r="P7" s="17"/>
    </row>
    <row r="8" spans="2:18" x14ac:dyDescent="0.2">
      <c r="B8" s="17" t="s">
        <v>61</v>
      </c>
      <c r="C8" s="107" t="str">
        <f>INTRO!$D$17</f>
        <v>NUMBER</v>
      </c>
      <c r="D8" s="19" t="s">
        <v>62</v>
      </c>
      <c r="E8" s="317" t="str">
        <f>INTRO!$D$18</f>
        <v>ECN</v>
      </c>
      <c r="F8" s="181"/>
      <c r="H8" s="316"/>
      <c r="N8" s="19" t="s">
        <v>63</v>
      </c>
      <c r="O8" s="317" t="str">
        <f>INTRO!$D$34</f>
        <v>FILE.XLS</v>
      </c>
      <c r="P8" s="181"/>
      <c r="Q8" s="181"/>
      <c r="R8" s="181"/>
    </row>
    <row r="9" spans="2:18" ht="6.75" customHeight="1" x14ac:dyDescent="0.2">
      <c r="P9" s="17"/>
    </row>
    <row r="10" spans="2:18" x14ac:dyDescent="0.2">
      <c r="B10" s="17" t="s">
        <v>102</v>
      </c>
      <c r="C10" s="317" t="str">
        <f>INTRO!$D$16</f>
        <v>NAME</v>
      </c>
      <c r="D10" s="181"/>
      <c r="E10" s="181"/>
      <c r="G10" s="17" t="s">
        <v>103</v>
      </c>
      <c r="H10" s="317" t="str">
        <f>INTRO!$D$21</f>
        <v>SUPPLIER Company</v>
      </c>
      <c r="I10" s="181"/>
      <c r="J10" s="181"/>
      <c r="K10" s="181"/>
      <c r="L10" s="181"/>
      <c r="N10" s="19" t="s">
        <v>64</v>
      </c>
      <c r="O10" s="318"/>
      <c r="P10" s="181"/>
      <c r="Q10" s="181"/>
      <c r="R10" s="181"/>
    </row>
    <row r="11" spans="2:18" ht="6.75" customHeight="1" x14ac:dyDescent="0.2">
      <c r="P11" s="17"/>
    </row>
    <row r="12" spans="2:18" x14ac:dyDescent="0.2">
      <c r="B12" s="17" t="s">
        <v>65</v>
      </c>
      <c r="D12" s="317" t="str">
        <f>INTRO!$D$32</f>
        <v>APPLICATION</v>
      </c>
      <c r="E12" s="181"/>
      <c r="G12" s="17" t="s">
        <v>58</v>
      </c>
      <c r="H12" s="318"/>
      <c r="I12" s="181"/>
      <c r="J12" s="181"/>
      <c r="K12" s="181"/>
      <c r="L12" s="181"/>
      <c r="N12" s="17" t="s">
        <v>66</v>
      </c>
      <c r="O12" s="318"/>
      <c r="P12" s="181"/>
      <c r="Q12" s="181"/>
      <c r="R12" s="181"/>
    </row>
    <row r="13" spans="2:18" ht="6.75" customHeight="1" x14ac:dyDescent="0.2">
      <c r="P13" s="17"/>
    </row>
    <row r="14" spans="2:18" x14ac:dyDescent="0.2">
      <c r="B14" s="258" t="s">
        <v>67</v>
      </c>
      <c r="C14" s="30"/>
      <c r="D14" s="30"/>
      <c r="E14" s="261"/>
      <c r="N14" s="17" t="s">
        <v>68</v>
      </c>
      <c r="O14" s="318"/>
      <c r="P14" s="181"/>
      <c r="Q14" s="181"/>
      <c r="R14" s="181"/>
    </row>
    <row r="15" spans="2:18" x14ac:dyDescent="0.2">
      <c r="B15" s="258"/>
      <c r="C15" s="24"/>
      <c r="D15" s="24"/>
      <c r="E15" s="23"/>
      <c r="O15" s="319"/>
      <c r="P15" s="32"/>
      <c r="Q15" s="32"/>
      <c r="R15" s="32"/>
    </row>
    <row r="16" spans="2:18" ht="21.75" customHeight="1" x14ac:dyDescent="0.2">
      <c r="B16" s="258"/>
      <c r="C16" s="24"/>
      <c r="D16" s="24"/>
      <c r="E16" s="23"/>
      <c r="O16" s="319"/>
      <c r="P16" s="32"/>
      <c r="Q16" s="32"/>
      <c r="R16" s="32"/>
    </row>
    <row r="17" spans="2:88" ht="9.75" customHeight="1" x14ac:dyDescent="0.2">
      <c r="B17" s="126"/>
      <c r="C17" s="126"/>
      <c r="D17" s="320"/>
      <c r="E17" s="126"/>
      <c r="F17" s="126" t="s">
        <v>69</v>
      </c>
      <c r="G17" s="126" t="s">
        <v>70</v>
      </c>
      <c r="H17" s="126" t="s">
        <v>71</v>
      </c>
      <c r="I17" s="320" t="s">
        <v>77</v>
      </c>
      <c r="J17" s="126" t="s">
        <v>77</v>
      </c>
      <c r="K17" s="126" t="s">
        <v>72</v>
      </c>
      <c r="L17" s="126"/>
      <c r="M17" s="126"/>
      <c r="N17" s="126"/>
      <c r="O17" s="321"/>
      <c r="P17" s="322"/>
      <c r="Q17" s="322"/>
      <c r="R17" s="322"/>
      <c r="S17" s="323"/>
    </row>
    <row r="18" spans="2:88" ht="9.75" customHeight="1" x14ac:dyDescent="0.2">
      <c r="B18" s="128" t="s">
        <v>104</v>
      </c>
      <c r="C18" s="128" t="s">
        <v>70</v>
      </c>
      <c r="D18" s="324" t="s">
        <v>105</v>
      </c>
      <c r="E18" s="128" t="s">
        <v>73</v>
      </c>
      <c r="F18" s="128" t="s">
        <v>74</v>
      </c>
      <c r="G18" s="128" t="s">
        <v>75</v>
      </c>
      <c r="H18" s="128" t="s">
        <v>76</v>
      </c>
      <c r="I18" s="325" t="s">
        <v>104</v>
      </c>
      <c r="J18" s="128" t="s">
        <v>104</v>
      </c>
      <c r="K18" s="128" t="s">
        <v>78</v>
      </c>
      <c r="L18" s="128" t="s">
        <v>79</v>
      </c>
      <c r="M18" s="128" t="s">
        <v>80</v>
      </c>
      <c r="N18" s="128" t="s">
        <v>81</v>
      </c>
      <c r="O18" s="133" t="s">
        <v>82</v>
      </c>
      <c r="P18" s="326"/>
      <c r="Q18" s="326"/>
      <c r="R18" s="326"/>
      <c r="S18" s="327"/>
    </row>
    <row r="19" spans="2:88" ht="9.75" customHeight="1" x14ac:dyDescent="0.2">
      <c r="B19" s="128" t="s">
        <v>106</v>
      </c>
      <c r="C19" s="128" t="s">
        <v>83</v>
      </c>
      <c r="D19" s="324" t="s">
        <v>107</v>
      </c>
      <c r="E19" s="128" t="s">
        <v>78</v>
      </c>
      <c r="F19" s="128" t="s">
        <v>84</v>
      </c>
      <c r="G19" s="128" t="s">
        <v>85</v>
      </c>
      <c r="H19" s="128" t="s">
        <v>76</v>
      </c>
      <c r="I19" s="325" t="s">
        <v>96</v>
      </c>
      <c r="J19" s="128" t="s">
        <v>96</v>
      </c>
      <c r="K19" s="128" t="s">
        <v>86</v>
      </c>
      <c r="L19" s="128" t="s">
        <v>87</v>
      </c>
      <c r="M19" s="128" t="s">
        <v>88</v>
      </c>
      <c r="N19" s="128" t="s">
        <v>89</v>
      </c>
      <c r="O19" s="126" t="s">
        <v>90</v>
      </c>
      <c r="P19" s="126" t="s">
        <v>73</v>
      </c>
      <c r="Q19" s="126" t="s">
        <v>71</v>
      </c>
      <c r="R19" s="126" t="s">
        <v>72</v>
      </c>
      <c r="S19" s="126" t="s">
        <v>79</v>
      </c>
    </row>
    <row r="20" spans="2:88" ht="9.75" customHeight="1" x14ac:dyDescent="0.2">
      <c r="B20" s="128" t="s">
        <v>108</v>
      </c>
      <c r="C20" s="128" t="s">
        <v>91</v>
      </c>
      <c r="D20" s="324" t="s">
        <v>109</v>
      </c>
      <c r="E20" s="128" t="s">
        <v>92</v>
      </c>
      <c r="F20" s="128" t="s">
        <v>93</v>
      </c>
      <c r="G20" s="128" t="s">
        <v>94</v>
      </c>
      <c r="H20" s="128" t="s">
        <v>95</v>
      </c>
      <c r="I20" s="328" t="s">
        <v>368</v>
      </c>
      <c r="J20" s="128" t="s">
        <v>369</v>
      </c>
      <c r="K20" s="128" t="s">
        <v>78</v>
      </c>
      <c r="L20" s="128" t="s">
        <v>97</v>
      </c>
      <c r="M20" s="128"/>
      <c r="N20" s="128" t="s">
        <v>44</v>
      </c>
      <c r="O20" s="128" t="s">
        <v>98</v>
      </c>
      <c r="P20" s="128" t="s">
        <v>78</v>
      </c>
      <c r="Q20" s="128" t="s">
        <v>76</v>
      </c>
      <c r="R20" s="128" t="s">
        <v>78</v>
      </c>
      <c r="S20" s="128" t="s">
        <v>87</v>
      </c>
    </row>
    <row r="21" spans="2:88" ht="9.75" customHeight="1" x14ac:dyDescent="0.2">
      <c r="B21" s="136" t="s">
        <v>110</v>
      </c>
      <c r="C21" s="136"/>
      <c r="D21" s="329"/>
      <c r="E21" s="136"/>
      <c r="F21" s="136" t="s">
        <v>93</v>
      </c>
      <c r="G21" s="136"/>
      <c r="H21" s="136" t="s">
        <v>99</v>
      </c>
      <c r="I21" s="329"/>
      <c r="J21" s="136"/>
      <c r="K21" s="136" t="s">
        <v>76</v>
      </c>
      <c r="L21" s="136"/>
      <c r="M21" s="136"/>
      <c r="N21" s="136"/>
      <c r="O21" s="136"/>
      <c r="P21" s="136" t="s">
        <v>92</v>
      </c>
      <c r="Q21" s="136" t="s">
        <v>76</v>
      </c>
      <c r="R21" s="136" t="s">
        <v>86</v>
      </c>
      <c r="S21" s="136" t="s">
        <v>97</v>
      </c>
      <c r="T21" s="24"/>
      <c r="U21" s="24"/>
      <c r="V21" s="24"/>
      <c r="W21" s="24"/>
      <c r="X21" s="24"/>
      <c r="Y21" s="24"/>
      <c r="Z21" s="24"/>
      <c r="AA21" s="24"/>
      <c r="AB21" s="24"/>
      <c r="AC21" s="24"/>
      <c r="AD21" s="24"/>
      <c r="AE21" s="24"/>
      <c r="AF21" s="24"/>
      <c r="AG21" s="24"/>
      <c r="AH21" s="24"/>
      <c r="AI21" s="24"/>
      <c r="AJ21" s="24"/>
      <c r="AK21" s="24"/>
      <c r="AL21" s="24"/>
      <c r="AM21" s="24"/>
      <c r="AN21" s="24"/>
      <c r="AO21" s="24"/>
      <c r="AP21" s="24"/>
      <c r="AQ21" s="24"/>
      <c r="AR21" s="24"/>
      <c r="AS21" s="24"/>
      <c r="AT21" s="24"/>
      <c r="AU21" s="24"/>
      <c r="AV21" s="24"/>
      <c r="AW21" s="24"/>
      <c r="AX21" s="24"/>
      <c r="AY21" s="24"/>
      <c r="AZ21" s="24"/>
      <c r="BA21" s="24"/>
      <c r="BB21" s="24"/>
      <c r="BC21" s="24"/>
      <c r="BD21" s="24"/>
      <c r="BE21" s="24"/>
      <c r="BF21" s="24"/>
      <c r="BG21" s="24"/>
      <c r="BH21" s="24"/>
      <c r="BI21" s="24"/>
      <c r="BJ21" s="24"/>
      <c r="BK21" s="24"/>
      <c r="BL21" s="24"/>
      <c r="BM21" s="24"/>
      <c r="BN21" s="24"/>
      <c r="BO21" s="24"/>
      <c r="BP21" s="24"/>
      <c r="BQ21" s="24"/>
      <c r="BR21" s="24"/>
      <c r="BS21" s="24"/>
      <c r="BT21" s="24"/>
      <c r="BU21" s="24"/>
      <c r="BV21" s="24"/>
      <c r="BW21" s="24"/>
      <c r="BX21" s="24"/>
      <c r="BY21" s="24"/>
      <c r="BZ21" s="24"/>
      <c r="CA21" s="24"/>
      <c r="CB21" s="24"/>
      <c r="CC21" s="24"/>
      <c r="CD21" s="24"/>
      <c r="CE21" s="24"/>
      <c r="CF21" s="24"/>
      <c r="CG21" s="24"/>
      <c r="CH21" s="24"/>
      <c r="CI21" s="24"/>
      <c r="CJ21" s="24"/>
    </row>
    <row r="22" spans="2:88" x14ac:dyDescent="0.2">
      <c r="B22" s="330"/>
      <c r="C22" s="330"/>
      <c r="D22" s="330"/>
      <c r="E22" s="331"/>
      <c r="F22" s="331"/>
      <c r="G22" s="330"/>
      <c r="H22" s="331"/>
      <c r="I22" s="330"/>
      <c r="J22" s="330"/>
      <c r="K22" s="331"/>
      <c r="L22" s="331" t="str">
        <f t="shared" ref="L22:L51" si="0">IF(E22&lt;&gt;"",E22*H22*K22,"")</f>
        <v/>
      </c>
      <c r="M22" s="330"/>
      <c r="N22" s="330"/>
      <c r="O22" s="330"/>
      <c r="P22" s="331"/>
      <c r="Q22" s="331"/>
      <c r="R22" s="331"/>
      <c r="S22" s="332" t="str">
        <f t="shared" ref="S22:S51" si="1">IF(P22&lt;&gt;"",P22*Q22*R22,"")</f>
        <v/>
      </c>
    </row>
    <row r="23" spans="2:88" x14ac:dyDescent="0.2">
      <c r="B23" s="330"/>
      <c r="C23" s="330"/>
      <c r="D23" s="330"/>
      <c r="E23" s="331"/>
      <c r="F23" s="331"/>
      <c r="G23" s="330"/>
      <c r="H23" s="331"/>
      <c r="I23" s="330"/>
      <c r="J23" s="330"/>
      <c r="K23" s="331"/>
      <c r="L23" s="331" t="str">
        <f t="shared" si="0"/>
        <v/>
      </c>
      <c r="M23" s="330"/>
      <c r="N23" s="330"/>
      <c r="O23" s="330"/>
      <c r="P23" s="331"/>
      <c r="Q23" s="331"/>
      <c r="R23" s="331"/>
      <c r="S23" s="332" t="str">
        <f t="shared" si="1"/>
        <v/>
      </c>
    </row>
    <row r="24" spans="2:88" x14ac:dyDescent="0.2">
      <c r="B24" s="330"/>
      <c r="C24" s="330"/>
      <c r="D24" s="330"/>
      <c r="E24" s="331"/>
      <c r="F24" s="331"/>
      <c r="G24" s="330"/>
      <c r="H24" s="331"/>
      <c r="I24" s="330"/>
      <c r="J24" s="330"/>
      <c r="K24" s="331"/>
      <c r="L24" s="331" t="str">
        <f t="shared" si="0"/>
        <v/>
      </c>
      <c r="M24" s="330"/>
      <c r="N24" s="330"/>
      <c r="O24" s="330"/>
      <c r="P24" s="331"/>
      <c r="Q24" s="331"/>
      <c r="R24" s="331"/>
      <c r="S24" s="332" t="str">
        <f t="shared" si="1"/>
        <v/>
      </c>
    </row>
    <row r="25" spans="2:88" x14ac:dyDescent="0.2">
      <c r="B25" s="330"/>
      <c r="C25" s="330"/>
      <c r="D25" s="330"/>
      <c r="E25" s="331"/>
      <c r="F25" s="331"/>
      <c r="G25" s="330"/>
      <c r="H25" s="331"/>
      <c r="I25" s="330"/>
      <c r="J25" s="330"/>
      <c r="K25" s="331"/>
      <c r="L25" s="331" t="str">
        <f t="shared" si="0"/>
        <v/>
      </c>
      <c r="M25" s="330"/>
      <c r="N25" s="330"/>
      <c r="O25" s="330"/>
      <c r="P25" s="331"/>
      <c r="Q25" s="331"/>
      <c r="R25" s="331"/>
      <c r="S25" s="332" t="str">
        <f t="shared" si="1"/>
        <v/>
      </c>
    </row>
    <row r="26" spans="2:88" x14ac:dyDescent="0.2">
      <c r="B26" s="330"/>
      <c r="C26" s="330"/>
      <c r="D26" s="330"/>
      <c r="E26" s="331"/>
      <c r="F26" s="331"/>
      <c r="G26" s="330"/>
      <c r="H26" s="331"/>
      <c r="I26" s="330"/>
      <c r="J26" s="330"/>
      <c r="K26" s="331"/>
      <c r="L26" s="331" t="str">
        <f t="shared" si="0"/>
        <v/>
      </c>
      <c r="M26" s="330"/>
      <c r="N26" s="330"/>
      <c r="O26" s="330"/>
      <c r="P26" s="331"/>
      <c r="Q26" s="331"/>
      <c r="R26" s="331"/>
      <c r="S26" s="332" t="str">
        <f t="shared" si="1"/>
        <v/>
      </c>
    </row>
    <row r="27" spans="2:88" x14ac:dyDescent="0.2">
      <c r="B27" s="330"/>
      <c r="C27" s="330"/>
      <c r="D27" s="330"/>
      <c r="E27" s="331"/>
      <c r="F27" s="331"/>
      <c r="G27" s="330"/>
      <c r="H27" s="331"/>
      <c r="I27" s="330"/>
      <c r="J27" s="330"/>
      <c r="K27" s="331"/>
      <c r="L27" s="331" t="str">
        <f t="shared" si="0"/>
        <v/>
      </c>
      <c r="M27" s="330"/>
      <c r="N27" s="330"/>
      <c r="O27" s="330"/>
      <c r="P27" s="331"/>
      <c r="Q27" s="331"/>
      <c r="R27" s="331"/>
      <c r="S27" s="332" t="str">
        <f t="shared" si="1"/>
        <v/>
      </c>
    </row>
    <row r="28" spans="2:88" x14ac:dyDescent="0.2">
      <c r="B28" s="330"/>
      <c r="C28" s="330"/>
      <c r="D28" s="330"/>
      <c r="E28" s="331"/>
      <c r="F28" s="331"/>
      <c r="G28" s="330"/>
      <c r="H28" s="331"/>
      <c r="I28" s="330"/>
      <c r="J28" s="330"/>
      <c r="K28" s="331"/>
      <c r="L28" s="331" t="str">
        <f t="shared" si="0"/>
        <v/>
      </c>
      <c r="M28" s="330"/>
      <c r="N28" s="330"/>
      <c r="O28" s="330"/>
      <c r="P28" s="331"/>
      <c r="Q28" s="331"/>
      <c r="R28" s="331"/>
      <c r="S28" s="332" t="str">
        <f t="shared" si="1"/>
        <v/>
      </c>
    </row>
    <row r="29" spans="2:88" x14ac:dyDescent="0.2">
      <c r="B29" s="330"/>
      <c r="C29" s="330"/>
      <c r="D29" s="330"/>
      <c r="E29" s="331"/>
      <c r="F29" s="331"/>
      <c r="G29" s="330"/>
      <c r="H29" s="331"/>
      <c r="I29" s="330"/>
      <c r="J29" s="330"/>
      <c r="K29" s="331"/>
      <c r="L29" s="331" t="str">
        <f t="shared" si="0"/>
        <v/>
      </c>
      <c r="M29" s="330"/>
      <c r="N29" s="330"/>
      <c r="O29" s="330"/>
      <c r="P29" s="331"/>
      <c r="Q29" s="331"/>
      <c r="R29" s="331"/>
      <c r="S29" s="332" t="str">
        <f t="shared" si="1"/>
        <v/>
      </c>
    </row>
    <row r="30" spans="2:88" x14ac:dyDescent="0.2">
      <c r="B30" s="330"/>
      <c r="C30" s="330"/>
      <c r="D30" s="330"/>
      <c r="E30" s="331"/>
      <c r="F30" s="331"/>
      <c r="G30" s="330"/>
      <c r="H30" s="331"/>
      <c r="I30" s="330"/>
      <c r="J30" s="330"/>
      <c r="K30" s="331"/>
      <c r="L30" s="331" t="str">
        <f t="shared" si="0"/>
        <v/>
      </c>
      <c r="M30" s="330"/>
      <c r="N30" s="330"/>
      <c r="O30" s="330"/>
      <c r="P30" s="331"/>
      <c r="Q30" s="331"/>
      <c r="R30" s="331"/>
      <c r="S30" s="332" t="str">
        <f t="shared" si="1"/>
        <v/>
      </c>
    </row>
    <row r="31" spans="2:88" x14ac:dyDescent="0.2">
      <c r="B31" s="330"/>
      <c r="C31" s="330"/>
      <c r="D31" s="330"/>
      <c r="E31" s="331"/>
      <c r="F31" s="331"/>
      <c r="G31" s="330"/>
      <c r="H31" s="331"/>
      <c r="I31" s="330"/>
      <c r="J31" s="330"/>
      <c r="K31" s="331"/>
      <c r="L31" s="331" t="str">
        <f t="shared" si="0"/>
        <v/>
      </c>
      <c r="M31" s="330"/>
      <c r="N31" s="330"/>
      <c r="O31" s="330"/>
      <c r="P31" s="331"/>
      <c r="Q31" s="331"/>
      <c r="R31" s="331"/>
      <c r="S31" s="332" t="str">
        <f t="shared" si="1"/>
        <v/>
      </c>
    </row>
    <row r="32" spans="2:88" x14ac:dyDescent="0.2">
      <c r="B32" s="330"/>
      <c r="C32" s="330"/>
      <c r="D32" s="330"/>
      <c r="E32" s="331"/>
      <c r="F32" s="331"/>
      <c r="G32" s="330"/>
      <c r="H32" s="331"/>
      <c r="I32" s="330"/>
      <c r="J32" s="330"/>
      <c r="K32" s="331"/>
      <c r="L32" s="331" t="str">
        <f t="shared" si="0"/>
        <v/>
      </c>
      <c r="M32" s="330"/>
      <c r="N32" s="330"/>
      <c r="O32" s="330"/>
      <c r="P32" s="331"/>
      <c r="Q32" s="331"/>
      <c r="R32" s="331"/>
      <c r="S32" s="332" t="str">
        <f t="shared" si="1"/>
        <v/>
      </c>
    </row>
    <row r="33" spans="2:19" x14ac:dyDescent="0.2">
      <c r="B33" s="330"/>
      <c r="C33" s="330"/>
      <c r="D33" s="330"/>
      <c r="E33" s="331"/>
      <c r="F33" s="331"/>
      <c r="G33" s="330"/>
      <c r="H33" s="331"/>
      <c r="I33" s="330"/>
      <c r="J33" s="330"/>
      <c r="K33" s="331"/>
      <c r="L33" s="331" t="str">
        <f t="shared" si="0"/>
        <v/>
      </c>
      <c r="M33" s="330"/>
      <c r="N33" s="330"/>
      <c r="O33" s="330"/>
      <c r="P33" s="331"/>
      <c r="Q33" s="331"/>
      <c r="R33" s="331"/>
      <c r="S33" s="332" t="str">
        <f t="shared" si="1"/>
        <v/>
      </c>
    </row>
    <row r="34" spans="2:19" x14ac:dyDescent="0.2">
      <c r="B34" s="330"/>
      <c r="C34" s="330"/>
      <c r="D34" s="330"/>
      <c r="E34" s="331"/>
      <c r="F34" s="331"/>
      <c r="G34" s="330"/>
      <c r="H34" s="331"/>
      <c r="I34" s="330"/>
      <c r="J34" s="330"/>
      <c r="K34" s="331"/>
      <c r="L34" s="331" t="str">
        <f t="shared" si="0"/>
        <v/>
      </c>
      <c r="M34" s="330"/>
      <c r="N34" s="330"/>
      <c r="O34" s="330"/>
      <c r="P34" s="331"/>
      <c r="Q34" s="331"/>
      <c r="R34" s="331"/>
      <c r="S34" s="332" t="str">
        <f t="shared" si="1"/>
        <v/>
      </c>
    </row>
    <row r="35" spans="2:19" x14ac:dyDescent="0.2">
      <c r="B35" s="330"/>
      <c r="C35" s="330"/>
      <c r="D35" s="330"/>
      <c r="E35" s="331"/>
      <c r="F35" s="331"/>
      <c r="G35" s="330"/>
      <c r="H35" s="331"/>
      <c r="I35" s="330"/>
      <c r="J35" s="330"/>
      <c r="K35" s="331"/>
      <c r="L35" s="331" t="str">
        <f t="shared" si="0"/>
        <v/>
      </c>
      <c r="M35" s="330"/>
      <c r="N35" s="330"/>
      <c r="O35" s="330"/>
      <c r="P35" s="331"/>
      <c r="Q35" s="331"/>
      <c r="R35" s="331"/>
      <c r="S35" s="332" t="str">
        <f t="shared" si="1"/>
        <v/>
      </c>
    </row>
    <row r="36" spans="2:19" x14ac:dyDescent="0.2">
      <c r="B36" s="330"/>
      <c r="C36" s="330"/>
      <c r="D36" s="330"/>
      <c r="E36" s="331"/>
      <c r="F36" s="331"/>
      <c r="G36" s="330"/>
      <c r="H36" s="331"/>
      <c r="I36" s="330"/>
      <c r="J36" s="330"/>
      <c r="K36" s="331"/>
      <c r="L36" s="331" t="str">
        <f t="shared" si="0"/>
        <v/>
      </c>
      <c r="M36" s="330"/>
      <c r="N36" s="330"/>
      <c r="O36" s="330"/>
      <c r="P36" s="331"/>
      <c r="Q36" s="331"/>
      <c r="R36" s="331"/>
      <c r="S36" s="332" t="str">
        <f t="shared" si="1"/>
        <v/>
      </c>
    </row>
    <row r="37" spans="2:19" x14ac:dyDescent="0.2">
      <c r="B37" s="330"/>
      <c r="C37" s="330"/>
      <c r="D37" s="330"/>
      <c r="E37" s="331"/>
      <c r="F37" s="331"/>
      <c r="G37" s="330"/>
      <c r="H37" s="331"/>
      <c r="I37" s="330"/>
      <c r="J37" s="330"/>
      <c r="K37" s="331"/>
      <c r="L37" s="331" t="str">
        <f t="shared" si="0"/>
        <v/>
      </c>
      <c r="M37" s="330"/>
      <c r="N37" s="330"/>
      <c r="O37" s="330"/>
      <c r="P37" s="331"/>
      <c r="Q37" s="331"/>
      <c r="R37" s="331"/>
      <c r="S37" s="332" t="str">
        <f t="shared" si="1"/>
        <v/>
      </c>
    </row>
    <row r="38" spans="2:19" x14ac:dyDescent="0.2">
      <c r="B38" s="330"/>
      <c r="C38" s="330"/>
      <c r="D38" s="330"/>
      <c r="E38" s="331"/>
      <c r="F38" s="331"/>
      <c r="G38" s="330"/>
      <c r="H38" s="331"/>
      <c r="I38" s="330"/>
      <c r="J38" s="330"/>
      <c r="K38" s="331"/>
      <c r="L38" s="331" t="str">
        <f t="shared" si="0"/>
        <v/>
      </c>
      <c r="M38" s="330"/>
      <c r="N38" s="330"/>
      <c r="O38" s="330"/>
      <c r="P38" s="331"/>
      <c r="Q38" s="331"/>
      <c r="R38" s="331"/>
      <c r="S38" s="332" t="str">
        <f t="shared" si="1"/>
        <v/>
      </c>
    </row>
    <row r="39" spans="2:19" x14ac:dyDescent="0.2">
      <c r="B39" s="330"/>
      <c r="C39" s="330"/>
      <c r="D39" s="330"/>
      <c r="E39" s="331"/>
      <c r="F39" s="331"/>
      <c r="G39" s="330"/>
      <c r="H39" s="331"/>
      <c r="I39" s="330"/>
      <c r="J39" s="330"/>
      <c r="K39" s="331"/>
      <c r="L39" s="331" t="str">
        <f t="shared" si="0"/>
        <v/>
      </c>
      <c r="M39" s="330"/>
      <c r="N39" s="330"/>
      <c r="O39" s="330"/>
      <c r="P39" s="331"/>
      <c r="Q39" s="331"/>
      <c r="R39" s="331"/>
      <c r="S39" s="332" t="str">
        <f t="shared" si="1"/>
        <v/>
      </c>
    </row>
    <row r="40" spans="2:19" x14ac:dyDescent="0.2">
      <c r="B40" s="330"/>
      <c r="C40" s="330"/>
      <c r="D40" s="330"/>
      <c r="E40" s="331"/>
      <c r="F40" s="331"/>
      <c r="G40" s="330"/>
      <c r="H40" s="331"/>
      <c r="I40" s="330"/>
      <c r="J40" s="330"/>
      <c r="K40" s="331"/>
      <c r="L40" s="331" t="str">
        <f t="shared" si="0"/>
        <v/>
      </c>
      <c r="M40" s="330"/>
      <c r="N40" s="330"/>
      <c r="O40" s="330"/>
      <c r="P40" s="331"/>
      <c r="Q40" s="331"/>
      <c r="R40" s="331"/>
      <c r="S40" s="332" t="str">
        <f t="shared" si="1"/>
        <v/>
      </c>
    </row>
    <row r="41" spans="2:19" x14ac:dyDescent="0.2">
      <c r="B41" s="330"/>
      <c r="C41" s="330"/>
      <c r="D41" s="330"/>
      <c r="E41" s="331"/>
      <c r="F41" s="331"/>
      <c r="G41" s="330"/>
      <c r="H41" s="331"/>
      <c r="I41" s="330"/>
      <c r="J41" s="330"/>
      <c r="K41" s="331"/>
      <c r="L41" s="331" t="str">
        <f t="shared" si="0"/>
        <v/>
      </c>
      <c r="M41" s="330"/>
      <c r="N41" s="330"/>
      <c r="O41" s="330"/>
      <c r="P41" s="331"/>
      <c r="Q41" s="331"/>
      <c r="R41" s="331"/>
      <c r="S41" s="332" t="str">
        <f t="shared" si="1"/>
        <v/>
      </c>
    </row>
    <row r="42" spans="2:19" x14ac:dyDescent="0.2">
      <c r="B42" s="330"/>
      <c r="C42" s="330"/>
      <c r="D42" s="330"/>
      <c r="E42" s="331"/>
      <c r="F42" s="331"/>
      <c r="G42" s="330"/>
      <c r="H42" s="331"/>
      <c r="I42" s="330"/>
      <c r="J42" s="330"/>
      <c r="K42" s="331"/>
      <c r="L42" s="331" t="str">
        <f t="shared" si="0"/>
        <v/>
      </c>
      <c r="M42" s="330"/>
      <c r="N42" s="330"/>
      <c r="O42" s="330"/>
      <c r="P42" s="331"/>
      <c r="Q42" s="331"/>
      <c r="R42" s="331"/>
      <c r="S42" s="332" t="str">
        <f t="shared" si="1"/>
        <v/>
      </c>
    </row>
    <row r="43" spans="2:19" x14ac:dyDescent="0.2">
      <c r="B43" s="330"/>
      <c r="C43" s="330"/>
      <c r="D43" s="330"/>
      <c r="E43" s="331"/>
      <c r="F43" s="331"/>
      <c r="G43" s="330"/>
      <c r="H43" s="331"/>
      <c r="I43" s="330"/>
      <c r="J43" s="330"/>
      <c r="K43" s="331"/>
      <c r="L43" s="331" t="str">
        <f t="shared" si="0"/>
        <v/>
      </c>
      <c r="M43" s="330"/>
      <c r="N43" s="330"/>
      <c r="O43" s="330"/>
      <c r="P43" s="331"/>
      <c r="Q43" s="331"/>
      <c r="R43" s="331"/>
      <c r="S43" s="332" t="str">
        <f t="shared" si="1"/>
        <v/>
      </c>
    </row>
    <row r="44" spans="2:19" x14ac:dyDescent="0.2">
      <c r="B44" s="330"/>
      <c r="C44" s="330"/>
      <c r="D44" s="330"/>
      <c r="E44" s="331"/>
      <c r="F44" s="331"/>
      <c r="G44" s="330"/>
      <c r="H44" s="331"/>
      <c r="I44" s="330"/>
      <c r="J44" s="330"/>
      <c r="K44" s="331"/>
      <c r="L44" s="331" t="str">
        <f t="shared" si="0"/>
        <v/>
      </c>
      <c r="M44" s="330"/>
      <c r="N44" s="330"/>
      <c r="O44" s="330"/>
      <c r="P44" s="331"/>
      <c r="Q44" s="331"/>
      <c r="R44" s="331"/>
      <c r="S44" s="332" t="str">
        <f t="shared" si="1"/>
        <v/>
      </c>
    </row>
    <row r="45" spans="2:19" x14ac:dyDescent="0.2">
      <c r="B45" s="330"/>
      <c r="C45" s="330"/>
      <c r="D45" s="330"/>
      <c r="E45" s="331"/>
      <c r="F45" s="331"/>
      <c r="G45" s="330"/>
      <c r="H45" s="331"/>
      <c r="I45" s="330"/>
      <c r="J45" s="330"/>
      <c r="K45" s="331"/>
      <c r="L45" s="331" t="str">
        <f t="shared" si="0"/>
        <v/>
      </c>
      <c r="M45" s="330"/>
      <c r="N45" s="330"/>
      <c r="O45" s="330"/>
      <c r="P45" s="331"/>
      <c r="Q45" s="331"/>
      <c r="R45" s="331"/>
      <c r="S45" s="332" t="str">
        <f t="shared" si="1"/>
        <v/>
      </c>
    </row>
    <row r="46" spans="2:19" x14ac:dyDescent="0.2">
      <c r="B46" s="330"/>
      <c r="C46" s="330"/>
      <c r="D46" s="330"/>
      <c r="E46" s="331"/>
      <c r="F46" s="331"/>
      <c r="G46" s="330"/>
      <c r="H46" s="331"/>
      <c r="I46" s="330"/>
      <c r="J46" s="330"/>
      <c r="K46" s="331"/>
      <c r="L46" s="331" t="str">
        <f t="shared" si="0"/>
        <v/>
      </c>
      <c r="M46" s="330"/>
      <c r="N46" s="330"/>
      <c r="O46" s="330"/>
      <c r="P46" s="331"/>
      <c r="Q46" s="331"/>
      <c r="R46" s="331"/>
      <c r="S46" s="332" t="str">
        <f t="shared" si="1"/>
        <v/>
      </c>
    </row>
    <row r="47" spans="2:19" x14ac:dyDescent="0.2">
      <c r="B47" s="330"/>
      <c r="C47" s="330"/>
      <c r="D47" s="330"/>
      <c r="E47" s="331"/>
      <c r="F47" s="331"/>
      <c r="G47" s="330"/>
      <c r="H47" s="331"/>
      <c r="I47" s="330"/>
      <c r="J47" s="330"/>
      <c r="K47" s="331"/>
      <c r="L47" s="331" t="str">
        <f t="shared" si="0"/>
        <v/>
      </c>
      <c r="M47" s="330"/>
      <c r="N47" s="330"/>
      <c r="O47" s="330"/>
      <c r="P47" s="331"/>
      <c r="Q47" s="331"/>
      <c r="R47" s="331"/>
      <c r="S47" s="332" t="str">
        <f t="shared" si="1"/>
        <v/>
      </c>
    </row>
    <row r="48" spans="2:19" x14ac:dyDescent="0.2">
      <c r="B48" s="330"/>
      <c r="C48" s="330"/>
      <c r="D48" s="330"/>
      <c r="E48" s="331"/>
      <c r="F48" s="331"/>
      <c r="G48" s="330"/>
      <c r="H48" s="331"/>
      <c r="I48" s="330"/>
      <c r="J48" s="330"/>
      <c r="K48" s="331"/>
      <c r="L48" s="331" t="str">
        <f t="shared" si="0"/>
        <v/>
      </c>
      <c r="M48" s="330"/>
      <c r="N48" s="330"/>
      <c r="O48" s="330"/>
      <c r="P48" s="331"/>
      <c r="Q48" s="331"/>
      <c r="R48" s="331"/>
      <c r="S48" s="332" t="str">
        <f t="shared" si="1"/>
        <v/>
      </c>
    </row>
    <row r="49" spans="2:19" x14ac:dyDescent="0.2">
      <c r="B49" s="330"/>
      <c r="C49" s="330"/>
      <c r="D49" s="330"/>
      <c r="E49" s="331"/>
      <c r="F49" s="331"/>
      <c r="G49" s="330"/>
      <c r="H49" s="331"/>
      <c r="I49" s="330"/>
      <c r="J49" s="330"/>
      <c r="K49" s="331"/>
      <c r="L49" s="331" t="str">
        <f t="shared" si="0"/>
        <v/>
      </c>
      <c r="M49" s="330"/>
      <c r="N49" s="330"/>
      <c r="O49" s="330"/>
      <c r="P49" s="331"/>
      <c r="Q49" s="331"/>
      <c r="R49" s="331"/>
      <c r="S49" s="332" t="str">
        <f t="shared" si="1"/>
        <v/>
      </c>
    </row>
    <row r="50" spans="2:19" x14ac:dyDescent="0.2">
      <c r="B50" s="330"/>
      <c r="C50" s="330"/>
      <c r="D50" s="330"/>
      <c r="E50" s="331"/>
      <c r="F50" s="331"/>
      <c r="G50" s="330"/>
      <c r="H50" s="331"/>
      <c r="I50" s="330"/>
      <c r="J50" s="330"/>
      <c r="K50" s="331"/>
      <c r="L50" s="331" t="str">
        <f t="shared" si="0"/>
        <v/>
      </c>
      <c r="M50" s="330"/>
      <c r="N50" s="330"/>
      <c r="O50" s="330"/>
      <c r="P50" s="331"/>
      <c r="Q50" s="331"/>
      <c r="R50" s="331"/>
      <c r="S50" s="332" t="str">
        <f t="shared" si="1"/>
        <v/>
      </c>
    </row>
    <row r="51" spans="2:19" x14ac:dyDescent="0.2">
      <c r="B51" s="333"/>
      <c r="C51" s="333"/>
      <c r="D51" s="333"/>
      <c r="E51" s="334"/>
      <c r="F51" s="334"/>
      <c r="G51" s="333"/>
      <c r="H51" s="334"/>
      <c r="I51" s="333"/>
      <c r="J51" s="333"/>
      <c r="K51" s="334"/>
      <c r="L51" s="334" t="str">
        <f t="shared" si="0"/>
        <v/>
      </c>
      <c r="M51" s="333"/>
      <c r="N51" s="333"/>
      <c r="O51" s="333"/>
      <c r="P51" s="334"/>
      <c r="Q51" s="334"/>
      <c r="R51" s="334"/>
      <c r="S51" s="335" t="str">
        <f t="shared" si="1"/>
        <v/>
      </c>
    </row>
    <row r="52" spans="2:19" s="39" customFormat="1" ht="9" x14ac:dyDescent="0.15">
      <c r="B52" s="37" t="s">
        <v>563</v>
      </c>
      <c r="C52" s="336"/>
      <c r="D52" s="96">
        <v>41439</v>
      </c>
      <c r="E52" s="155"/>
      <c r="F52" s="155"/>
      <c r="H52" s="155"/>
      <c r="K52" s="155"/>
      <c r="L52" s="155"/>
      <c r="P52" s="155"/>
      <c r="Q52" s="155"/>
      <c r="R52" s="155"/>
      <c r="S52" s="155"/>
    </row>
  </sheetData>
  <phoneticPr fontId="0" type="noConversion"/>
  <dataValidations disablePrompts="1" count="1">
    <dataValidation type="list" allowBlank="1" showInputMessage="1" showErrorMessage="1" sqref="D15:D17">
      <formula1>$C$52:$C$62</formula1>
    </dataValidation>
  </dataValidations>
  <printOptions horizontalCentered="1"/>
  <pageMargins left="0.5" right="0.5" top="0.5" bottom="0.5" header="0.5" footer="0.5"/>
  <pageSetup scale="76" fitToHeight="10"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9937" r:id="rId4" name="Drop Down 1">
              <controlPr defaultSize="0" print="0" autoFill="0" autoLine="0" autoPict="0">
                <anchor moveWithCells="1">
                  <from>
                    <xdr:col>2</xdr:col>
                    <xdr:colOff>628650</xdr:colOff>
                    <xdr:row>15</xdr:row>
                    <xdr:rowOff>66675</xdr:rowOff>
                  </from>
                  <to>
                    <xdr:col>4</xdr:col>
                    <xdr:colOff>171450</xdr:colOff>
                    <xdr:row>15</xdr:row>
                    <xdr:rowOff>266700</xdr:rowOff>
                  </to>
                </anchor>
              </controlPr>
            </control>
          </mc:Choice>
        </mc:AlternateContent>
        <mc:AlternateContent xmlns:mc="http://schemas.openxmlformats.org/markup-compatibility/2006">
          <mc:Choice Requires="x14">
            <control shapeId="39938" r:id="rId5" name="Drop Down 2">
              <controlPr defaultSize="0" print="0" autoFill="0" autoLine="0" autoPict="0">
                <anchor moveWithCells="1">
                  <from>
                    <xdr:col>5</xdr:col>
                    <xdr:colOff>28575</xdr:colOff>
                    <xdr:row>15</xdr:row>
                    <xdr:rowOff>66675</xdr:rowOff>
                  </from>
                  <to>
                    <xdr:col>8</xdr:col>
                    <xdr:colOff>38100</xdr:colOff>
                    <xdr:row>15</xdr:row>
                    <xdr:rowOff>266700</xdr:rowOff>
                  </to>
                </anchor>
              </controlPr>
            </control>
          </mc:Choice>
        </mc:AlternateContent>
        <mc:AlternateContent xmlns:mc="http://schemas.openxmlformats.org/markup-compatibility/2006">
          <mc:Choice Requires="x14">
            <control shapeId="39939" r:id="rId6" name="Drop Down 3">
              <controlPr defaultSize="0" print="0" autoFill="0" autoLine="0" autoPict="0">
                <anchor moveWithCells="1">
                  <from>
                    <xdr:col>8</xdr:col>
                    <xdr:colOff>1162050</xdr:colOff>
                    <xdr:row>15</xdr:row>
                    <xdr:rowOff>66675</xdr:rowOff>
                  </from>
                  <to>
                    <xdr:col>11</xdr:col>
                    <xdr:colOff>9525</xdr:colOff>
                    <xdr:row>15</xdr:row>
                    <xdr:rowOff>266700</xdr:rowOff>
                  </to>
                </anchor>
              </controlPr>
            </control>
          </mc:Choice>
        </mc:AlternateContent>
        <mc:AlternateContent xmlns:mc="http://schemas.openxmlformats.org/markup-compatibility/2006">
          <mc:Choice Requires="x14">
            <control shapeId="39944" r:id="rId7" name="Check Box 8">
              <controlPr defaultSize="0" autoFill="0" autoLine="0" autoPict="0">
                <anchor moveWithCells="1">
                  <from>
                    <xdr:col>6</xdr:col>
                    <xdr:colOff>609600</xdr:colOff>
                    <xdr:row>12</xdr:row>
                    <xdr:rowOff>47625</xdr:rowOff>
                  </from>
                  <to>
                    <xdr:col>8</xdr:col>
                    <xdr:colOff>552450</xdr:colOff>
                    <xdr:row>14</xdr:row>
                    <xdr:rowOff>19050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211">
    <pageSetUpPr fitToPage="1"/>
  </sheetPr>
  <dimension ref="B1:CJ52"/>
  <sheetViews>
    <sheetView tabSelected="1" zoomScaleNormal="100" workbookViewId="0">
      <pane ySplit="21" topLeftCell="A22" activePane="bottomLeft" state="frozen"/>
      <selection pane="bottomLeft"/>
    </sheetView>
  </sheetViews>
  <sheetFormatPr defaultRowHeight="12.75" x14ac:dyDescent="0.2"/>
  <cols>
    <col min="1" max="1" width="5.7109375" style="17" customWidth="1"/>
    <col min="2" max="2" width="7.28515625" style="17" customWidth="1"/>
    <col min="3" max="3" width="17.7109375" style="17" customWidth="1"/>
    <col min="4" max="4" width="15.85546875" style="17" customWidth="1"/>
    <col min="5" max="5" width="3.140625" style="85" customWidth="1"/>
    <col min="6" max="6" width="4" style="85" customWidth="1"/>
    <col min="7" max="7" width="20.5703125" style="17" bestFit="1" customWidth="1"/>
    <col min="8" max="8" width="3.28515625" style="85" customWidth="1"/>
    <col min="9" max="9" width="17.85546875" style="17" customWidth="1"/>
    <col min="10" max="10" width="18" style="17" customWidth="1"/>
    <col min="11" max="11" width="3.28515625" style="85" customWidth="1"/>
    <col min="12" max="12" width="4.140625" style="85" customWidth="1"/>
    <col min="13" max="13" width="12.42578125" style="17" customWidth="1"/>
    <col min="14" max="14" width="10.5703125" style="17" customWidth="1"/>
    <col min="15" max="15" width="12.42578125" style="17" customWidth="1"/>
    <col min="16" max="18" width="3.42578125" style="85" customWidth="1"/>
    <col min="19" max="19" width="3.85546875" style="85" customWidth="1"/>
    <col min="20" max="20" width="5.7109375" style="17" customWidth="1"/>
    <col min="21" max="16384" width="9.140625" style="17"/>
  </cols>
  <sheetData>
    <row r="1" spans="2:18" ht="25.5" customHeight="1" x14ac:dyDescent="0.2"/>
    <row r="2" spans="2:18" ht="25.5" customHeight="1" x14ac:dyDescent="0.2">
      <c r="B2" s="408"/>
    </row>
    <row r="3" spans="2:18" ht="25.5" customHeight="1" x14ac:dyDescent="0.2"/>
    <row r="4" spans="2:18" ht="25.5" customHeight="1" x14ac:dyDescent="0.2"/>
    <row r="5" spans="2:18" ht="25.5" customHeight="1" x14ac:dyDescent="0.3">
      <c r="B5" s="178" t="s">
        <v>602</v>
      </c>
      <c r="C5" s="178"/>
      <c r="D5" s="178"/>
      <c r="E5" s="403"/>
      <c r="F5" s="403"/>
    </row>
    <row r="6" spans="2:18" x14ac:dyDescent="0.2">
      <c r="H6" s="315"/>
      <c r="P6" s="17"/>
    </row>
    <row r="7" spans="2:18" x14ac:dyDescent="0.2">
      <c r="H7" s="316"/>
      <c r="P7" s="17"/>
    </row>
    <row r="8" spans="2:18" x14ac:dyDescent="0.2">
      <c r="B8" s="17" t="s">
        <v>61</v>
      </c>
      <c r="C8" s="107" t="str">
        <f>INTRO!$D$17</f>
        <v>NUMBER</v>
      </c>
      <c r="D8" s="19" t="s">
        <v>62</v>
      </c>
      <c r="E8" s="317" t="str">
        <f>INTRO!$D$18</f>
        <v>ECN</v>
      </c>
      <c r="F8" s="181"/>
      <c r="H8" s="316"/>
      <c r="N8" s="19" t="s">
        <v>63</v>
      </c>
      <c r="O8" s="317" t="str">
        <f>INTRO!$D$34</f>
        <v>FILE.XLS</v>
      </c>
      <c r="P8" s="181"/>
      <c r="Q8" s="181"/>
      <c r="R8" s="181"/>
    </row>
    <row r="9" spans="2:18" ht="6.75" customHeight="1" x14ac:dyDescent="0.2">
      <c r="P9" s="17"/>
    </row>
    <row r="10" spans="2:18" x14ac:dyDescent="0.2">
      <c r="B10" s="17" t="s">
        <v>102</v>
      </c>
      <c r="C10" s="317" t="str">
        <f>INTRO!$D$16</f>
        <v>NAME</v>
      </c>
      <c r="D10" s="181"/>
      <c r="E10" s="181"/>
      <c r="G10" s="17" t="s">
        <v>103</v>
      </c>
      <c r="H10" s="317" t="str">
        <f>INTRO!$D$21</f>
        <v>SUPPLIER Company</v>
      </c>
      <c r="I10" s="181"/>
      <c r="J10" s="181"/>
      <c r="K10" s="181"/>
      <c r="L10" s="181"/>
      <c r="N10" s="19" t="s">
        <v>64</v>
      </c>
      <c r="O10" s="318"/>
      <c r="P10" s="181"/>
      <c r="Q10" s="181"/>
      <c r="R10" s="181"/>
    </row>
    <row r="11" spans="2:18" ht="6.75" customHeight="1" x14ac:dyDescent="0.2">
      <c r="P11" s="17"/>
    </row>
    <row r="12" spans="2:18" x14ac:dyDescent="0.2">
      <c r="B12" s="17" t="s">
        <v>65</v>
      </c>
      <c r="D12" s="317" t="str">
        <f>INTRO!$D$32</f>
        <v>APPLICATION</v>
      </c>
      <c r="E12" s="181"/>
      <c r="G12" s="17" t="s">
        <v>58</v>
      </c>
      <c r="H12" s="318"/>
      <c r="I12" s="181"/>
      <c r="J12" s="181"/>
      <c r="K12" s="181"/>
      <c r="L12" s="181"/>
      <c r="N12" s="17" t="s">
        <v>66</v>
      </c>
      <c r="O12" s="318"/>
      <c r="P12" s="181"/>
      <c r="Q12" s="181"/>
      <c r="R12" s="181"/>
    </row>
    <row r="13" spans="2:18" ht="6.75" customHeight="1" x14ac:dyDescent="0.2">
      <c r="P13" s="17"/>
    </row>
    <row r="14" spans="2:18" x14ac:dyDescent="0.2">
      <c r="B14" s="258" t="s">
        <v>67</v>
      </c>
      <c r="C14" s="30"/>
      <c r="D14" s="30"/>
      <c r="E14" s="261"/>
      <c r="N14" s="17" t="s">
        <v>68</v>
      </c>
      <c r="O14" s="318"/>
      <c r="P14" s="181"/>
      <c r="Q14" s="181"/>
      <c r="R14" s="181"/>
    </row>
    <row r="15" spans="2:18" x14ac:dyDescent="0.2">
      <c r="B15" s="258"/>
      <c r="C15" s="24"/>
      <c r="D15" s="24"/>
      <c r="E15" s="23"/>
      <c r="O15" s="319"/>
      <c r="P15" s="32"/>
      <c r="Q15" s="32"/>
      <c r="R15" s="32"/>
    </row>
    <row r="16" spans="2:18" ht="21.75" customHeight="1" x14ac:dyDescent="0.2">
      <c r="B16" s="258"/>
      <c r="C16" s="24"/>
      <c r="D16" s="24"/>
      <c r="E16" s="23"/>
      <c r="O16" s="319"/>
      <c r="P16" s="32"/>
      <c r="Q16" s="32"/>
      <c r="R16" s="32"/>
    </row>
    <row r="17" spans="2:88" ht="9.75" customHeight="1" x14ac:dyDescent="0.2">
      <c r="B17" s="126"/>
      <c r="C17" s="126"/>
      <c r="D17" s="320"/>
      <c r="E17" s="126"/>
      <c r="F17" s="126" t="s">
        <v>69</v>
      </c>
      <c r="G17" s="126" t="s">
        <v>70</v>
      </c>
      <c r="H17" s="126" t="s">
        <v>71</v>
      </c>
      <c r="I17" s="320" t="s">
        <v>77</v>
      </c>
      <c r="J17" s="126" t="s">
        <v>77</v>
      </c>
      <c r="K17" s="126" t="s">
        <v>72</v>
      </c>
      <c r="L17" s="126"/>
      <c r="M17" s="126"/>
      <c r="N17" s="126"/>
      <c r="O17" s="321"/>
      <c r="P17" s="322"/>
      <c r="Q17" s="322"/>
      <c r="R17" s="322"/>
      <c r="S17" s="323"/>
    </row>
    <row r="18" spans="2:88" ht="9.75" customHeight="1" x14ac:dyDescent="0.2">
      <c r="B18" s="128" t="s">
        <v>104</v>
      </c>
      <c r="C18" s="128" t="s">
        <v>70</v>
      </c>
      <c r="D18" s="324" t="s">
        <v>105</v>
      </c>
      <c r="E18" s="128" t="s">
        <v>73</v>
      </c>
      <c r="F18" s="128" t="s">
        <v>74</v>
      </c>
      <c r="G18" s="128" t="s">
        <v>75</v>
      </c>
      <c r="H18" s="128" t="s">
        <v>76</v>
      </c>
      <c r="I18" s="325" t="s">
        <v>104</v>
      </c>
      <c r="J18" s="128" t="s">
        <v>104</v>
      </c>
      <c r="K18" s="128" t="s">
        <v>78</v>
      </c>
      <c r="L18" s="128" t="s">
        <v>79</v>
      </c>
      <c r="M18" s="128" t="s">
        <v>80</v>
      </c>
      <c r="N18" s="128" t="s">
        <v>81</v>
      </c>
      <c r="O18" s="133" t="s">
        <v>82</v>
      </c>
      <c r="P18" s="326"/>
      <c r="Q18" s="326"/>
      <c r="R18" s="326"/>
      <c r="S18" s="327"/>
    </row>
    <row r="19" spans="2:88" ht="9.75" customHeight="1" x14ac:dyDescent="0.2">
      <c r="B19" s="128" t="s">
        <v>106</v>
      </c>
      <c r="C19" s="128" t="s">
        <v>83</v>
      </c>
      <c r="D19" s="324" t="s">
        <v>107</v>
      </c>
      <c r="E19" s="128" t="s">
        <v>78</v>
      </c>
      <c r="F19" s="128" t="s">
        <v>84</v>
      </c>
      <c r="G19" s="128" t="s">
        <v>85</v>
      </c>
      <c r="H19" s="128" t="s">
        <v>76</v>
      </c>
      <c r="I19" s="325" t="s">
        <v>96</v>
      </c>
      <c r="J19" s="128" t="s">
        <v>96</v>
      </c>
      <c r="K19" s="128" t="s">
        <v>86</v>
      </c>
      <c r="L19" s="128" t="s">
        <v>87</v>
      </c>
      <c r="M19" s="128" t="s">
        <v>88</v>
      </c>
      <c r="N19" s="128" t="s">
        <v>89</v>
      </c>
      <c r="O19" s="126" t="s">
        <v>90</v>
      </c>
      <c r="P19" s="126" t="s">
        <v>73</v>
      </c>
      <c r="Q19" s="126" t="s">
        <v>71</v>
      </c>
      <c r="R19" s="126" t="s">
        <v>72</v>
      </c>
      <c r="S19" s="126" t="s">
        <v>79</v>
      </c>
    </row>
    <row r="20" spans="2:88" ht="9.75" customHeight="1" x14ac:dyDescent="0.2">
      <c r="B20" s="128" t="s">
        <v>108</v>
      </c>
      <c r="C20" s="128" t="s">
        <v>91</v>
      </c>
      <c r="D20" s="324" t="s">
        <v>109</v>
      </c>
      <c r="E20" s="128" t="s">
        <v>92</v>
      </c>
      <c r="F20" s="128" t="s">
        <v>93</v>
      </c>
      <c r="G20" s="128" t="s">
        <v>94</v>
      </c>
      <c r="H20" s="128" t="s">
        <v>95</v>
      </c>
      <c r="I20" s="328" t="s">
        <v>368</v>
      </c>
      <c r="J20" s="128" t="s">
        <v>369</v>
      </c>
      <c r="K20" s="128" t="s">
        <v>78</v>
      </c>
      <c r="L20" s="128" t="s">
        <v>97</v>
      </c>
      <c r="M20" s="128"/>
      <c r="N20" s="128" t="s">
        <v>44</v>
      </c>
      <c r="O20" s="128" t="s">
        <v>98</v>
      </c>
      <c r="P20" s="128" t="s">
        <v>78</v>
      </c>
      <c r="Q20" s="128" t="s">
        <v>76</v>
      </c>
      <c r="R20" s="128" t="s">
        <v>78</v>
      </c>
      <c r="S20" s="128" t="s">
        <v>87</v>
      </c>
    </row>
    <row r="21" spans="2:88" ht="9.75" customHeight="1" x14ac:dyDescent="0.2">
      <c r="B21" s="136" t="s">
        <v>110</v>
      </c>
      <c r="C21" s="136"/>
      <c r="D21" s="329"/>
      <c r="E21" s="136"/>
      <c r="F21" s="136" t="s">
        <v>93</v>
      </c>
      <c r="G21" s="136"/>
      <c r="H21" s="136" t="s">
        <v>99</v>
      </c>
      <c r="I21" s="329"/>
      <c r="J21" s="136"/>
      <c r="K21" s="136" t="s">
        <v>76</v>
      </c>
      <c r="L21" s="136"/>
      <c r="M21" s="136"/>
      <c r="N21" s="136"/>
      <c r="O21" s="136"/>
      <c r="P21" s="136" t="s">
        <v>92</v>
      </c>
      <c r="Q21" s="136" t="s">
        <v>76</v>
      </c>
      <c r="R21" s="136" t="s">
        <v>86</v>
      </c>
      <c r="S21" s="136" t="s">
        <v>97</v>
      </c>
      <c r="T21" s="24"/>
      <c r="U21" s="24"/>
      <c r="V21" s="24"/>
      <c r="W21" s="24"/>
      <c r="X21" s="24"/>
      <c r="Y21" s="24"/>
      <c r="Z21" s="24"/>
      <c r="AA21" s="24"/>
      <c r="AB21" s="24"/>
      <c r="AC21" s="24"/>
      <c r="AD21" s="24"/>
      <c r="AE21" s="24"/>
      <c r="AF21" s="24"/>
      <c r="AG21" s="24"/>
      <c r="AH21" s="24"/>
      <c r="AI21" s="24"/>
      <c r="AJ21" s="24"/>
      <c r="AK21" s="24"/>
      <c r="AL21" s="24"/>
      <c r="AM21" s="24"/>
      <c r="AN21" s="24"/>
      <c r="AO21" s="24"/>
      <c r="AP21" s="24"/>
      <c r="AQ21" s="24"/>
      <c r="AR21" s="24"/>
      <c r="AS21" s="24"/>
      <c r="AT21" s="24"/>
      <c r="AU21" s="24"/>
      <c r="AV21" s="24"/>
      <c r="AW21" s="24"/>
      <c r="AX21" s="24"/>
      <c r="AY21" s="24"/>
      <c r="AZ21" s="24"/>
      <c r="BA21" s="24"/>
      <c r="BB21" s="24"/>
      <c r="BC21" s="24"/>
      <c r="BD21" s="24"/>
      <c r="BE21" s="24"/>
      <c r="BF21" s="24"/>
      <c r="BG21" s="24"/>
      <c r="BH21" s="24"/>
      <c r="BI21" s="24"/>
      <c r="BJ21" s="24"/>
      <c r="BK21" s="24"/>
      <c r="BL21" s="24"/>
      <c r="BM21" s="24"/>
      <c r="BN21" s="24"/>
      <c r="BO21" s="24"/>
      <c r="BP21" s="24"/>
      <c r="BQ21" s="24"/>
      <c r="BR21" s="24"/>
      <c r="BS21" s="24"/>
      <c r="BT21" s="24"/>
      <c r="BU21" s="24"/>
      <c r="BV21" s="24"/>
      <c r="BW21" s="24"/>
      <c r="BX21" s="24"/>
      <c r="BY21" s="24"/>
      <c r="BZ21" s="24"/>
      <c r="CA21" s="24"/>
      <c r="CB21" s="24"/>
      <c r="CC21" s="24"/>
      <c r="CD21" s="24"/>
      <c r="CE21" s="24"/>
      <c r="CF21" s="24"/>
      <c r="CG21" s="24"/>
      <c r="CH21" s="24"/>
      <c r="CI21" s="24"/>
      <c r="CJ21" s="24"/>
    </row>
    <row r="22" spans="2:88" x14ac:dyDescent="0.2">
      <c r="B22" s="330"/>
      <c r="C22" s="330"/>
      <c r="D22" s="330"/>
      <c r="E22" s="331"/>
      <c r="F22" s="331"/>
      <c r="G22" s="330"/>
      <c r="H22" s="331"/>
      <c r="I22" s="330"/>
      <c r="J22" s="330"/>
      <c r="K22" s="331"/>
      <c r="L22" s="331" t="str">
        <f t="shared" ref="L22:L51" si="0">IF(E22&lt;&gt;"",E22*H22*K22,"")</f>
        <v/>
      </c>
      <c r="M22" s="330"/>
      <c r="N22" s="330"/>
      <c r="O22" s="330"/>
      <c r="P22" s="331"/>
      <c r="Q22" s="331"/>
      <c r="R22" s="331"/>
      <c r="S22" s="332" t="str">
        <f t="shared" ref="S22:S51" si="1">IF(P22&lt;&gt;"",P22*Q22*R22,"")</f>
        <v/>
      </c>
    </row>
    <row r="23" spans="2:88" x14ac:dyDescent="0.2">
      <c r="B23" s="330"/>
      <c r="C23" s="330"/>
      <c r="D23" s="330"/>
      <c r="E23" s="331"/>
      <c r="F23" s="331"/>
      <c r="G23" s="330"/>
      <c r="H23" s="331"/>
      <c r="I23" s="330"/>
      <c r="J23" s="330"/>
      <c r="K23" s="331"/>
      <c r="L23" s="331" t="str">
        <f t="shared" si="0"/>
        <v/>
      </c>
      <c r="M23" s="330"/>
      <c r="N23" s="330"/>
      <c r="O23" s="330"/>
      <c r="P23" s="331"/>
      <c r="Q23" s="331"/>
      <c r="R23" s="331"/>
      <c r="S23" s="332" t="str">
        <f t="shared" si="1"/>
        <v/>
      </c>
    </row>
    <row r="24" spans="2:88" x14ac:dyDescent="0.2">
      <c r="B24" s="330"/>
      <c r="C24" s="330"/>
      <c r="D24" s="330"/>
      <c r="E24" s="331"/>
      <c r="F24" s="331"/>
      <c r="G24" s="330"/>
      <c r="H24" s="331"/>
      <c r="I24" s="330"/>
      <c r="J24" s="330"/>
      <c r="K24" s="331"/>
      <c r="L24" s="331" t="str">
        <f t="shared" si="0"/>
        <v/>
      </c>
      <c r="M24" s="330"/>
      <c r="N24" s="330"/>
      <c r="O24" s="330"/>
      <c r="P24" s="331"/>
      <c r="Q24" s="331"/>
      <c r="R24" s="331"/>
      <c r="S24" s="332" t="str">
        <f t="shared" si="1"/>
        <v/>
      </c>
    </row>
    <row r="25" spans="2:88" x14ac:dyDescent="0.2">
      <c r="B25" s="330"/>
      <c r="C25" s="330"/>
      <c r="D25" s="330"/>
      <c r="E25" s="331"/>
      <c r="F25" s="331"/>
      <c r="G25" s="330"/>
      <c r="H25" s="331"/>
      <c r="I25" s="330"/>
      <c r="J25" s="330"/>
      <c r="K25" s="331"/>
      <c r="L25" s="331" t="str">
        <f t="shared" si="0"/>
        <v/>
      </c>
      <c r="M25" s="330"/>
      <c r="N25" s="330"/>
      <c r="O25" s="330"/>
      <c r="P25" s="331"/>
      <c r="Q25" s="331"/>
      <c r="R25" s="331"/>
      <c r="S25" s="332" t="str">
        <f t="shared" si="1"/>
        <v/>
      </c>
    </row>
    <row r="26" spans="2:88" x14ac:dyDescent="0.2">
      <c r="B26" s="330"/>
      <c r="C26" s="330"/>
      <c r="D26" s="330"/>
      <c r="E26" s="331"/>
      <c r="F26" s="331"/>
      <c r="G26" s="330"/>
      <c r="H26" s="331"/>
      <c r="I26" s="330"/>
      <c r="J26" s="330"/>
      <c r="K26" s="331"/>
      <c r="L26" s="331" t="str">
        <f t="shared" si="0"/>
        <v/>
      </c>
      <c r="M26" s="330"/>
      <c r="N26" s="330"/>
      <c r="O26" s="330"/>
      <c r="P26" s="331"/>
      <c r="Q26" s="331"/>
      <c r="R26" s="331"/>
      <c r="S26" s="332" t="str">
        <f t="shared" si="1"/>
        <v/>
      </c>
    </row>
    <row r="27" spans="2:88" x14ac:dyDescent="0.2">
      <c r="B27" s="330"/>
      <c r="C27" s="330"/>
      <c r="D27" s="330"/>
      <c r="E27" s="331"/>
      <c r="F27" s="331"/>
      <c r="G27" s="330"/>
      <c r="H27" s="331"/>
      <c r="I27" s="330"/>
      <c r="J27" s="330"/>
      <c r="K27" s="331"/>
      <c r="L27" s="331" t="str">
        <f t="shared" si="0"/>
        <v/>
      </c>
      <c r="M27" s="330"/>
      <c r="N27" s="330"/>
      <c r="O27" s="330"/>
      <c r="P27" s="331"/>
      <c r="Q27" s="331"/>
      <c r="R27" s="331"/>
      <c r="S27" s="332" t="str">
        <f t="shared" si="1"/>
        <v/>
      </c>
    </row>
    <row r="28" spans="2:88" x14ac:dyDescent="0.2">
      <c r="B28" s="330"/>
      <c r="C28" s="330"/>
      <c r="D28" s="330"/>
      <c r="E28" s="331"/>
      <c r="F28" s="331"/>
      <c r="G28" s="330"/>
      <c r="H28" s="331"/>
      <c r="I28" s="330"/>
      <c r="J28" s="330"/>
      <c r="K28" s="331"/>
      <c r="L28" s="331" t="str">
        <f t="shared" si="0"/>
        <v/>
      </c>
      <c r="M28" s="330"/>
      <c r="N28" s="330"/>
      <c r="O28" s="330"/>
      <c r="P28" s="331"/>
      <c r="Q28" s="331"/>
      <c r="R28" s="331"/>
      <c r="S28" s="332" t="str">
        <f t="shared" si="1"/>
        <v/>
      </c>
    </row>
    <row r="29" spans="2:88" x14ac:dyDescent="0.2">
      <c r="B29" s="330"/>
      <c r="C29" s="330"/>
      <c r="D29" s="330"/>
      <c r="E29" s="331"/>
      <c r="F29" s="331"/>
      <c r="G29" s="330"/>
      <c r="H29" s="331"/>
      <c r="I29" s="330"/>
      <c r="J29" s="330"/>
      <c r="K29" s="331"/>
      <c r="L29" s="331" t="str">
        <f t="shared" si="0"/>
        <v/>
      </c>
      <c r="M29" s="330"/>
      <c r="N29" s="330"/>
      <c r="O29" s="330"/>
      <c r="P29" s="331"/>
      <c r="Q29" s="331"/>
      <c r="R29" s="331"/>
      <c r="S29" s="332" t="str">
        <f t="shared" si="1"/>
        <v/>
      </c>
    </row>
    <row r="30" spans="2:88" x14ac:dyDescent="0.2">
      <c r="B30" s="330"/>
      <c r="C30" s="330"/>
      <c r="D30" s="330"/>
      <c r="E30" s="331"/>
      <c r="F30" s="331"/>
      <c r="G30" s="330"/>
      <c r="H30" s="331"/>
      <c r="I30" s="330"/>
      <c r="J30" s="330"/>
      <c r="K30" s="331"/>
      <c r="L30" s="331" t="str">
        <f t="shared" si="0"/>
        <v/>
      </c>
      <c r="M30" s="330"/>
      <c r="N30" s="330"/>
      <c r="O30" s="330"/>
      <c r="P30" s="331"/>
      <c r="Q30" s="331"/>
      <c r="R30" s="331"/>
      <c r="S30" s="332" t="str">
        <f t="shared" si="1"/>
        <v/>
      </c>
    </row>
    <row r="31" spans="2:88" x14ac:dyDescent="0.2">
      <c r="B31" s="330"/>
      <c r="C31" s="330"/>
      <c r="D31" s="330"/>
      <c r="E31" s="331"/>
      <c r="F31" s="331"/>
      <c r="G31" s="330"/>
      <c r="H31" s="331"/>
      <c r="I31" s="330"/>
      <c r="J31" s="330"/>
      <c r="K31" s="331"/>
      <c r="L31" s="331" t="str">
        <f t="shared" si="0"/>
        <v/>
      </c>
      <c r="M31" s="330"/>
      <c r="N31" s="330"/>
      <c r="O31" s="330"/>
      <c r="P31" s="331"/>
      <c r="Q31" s="331"/>
      <c r="R31" s="331"/>
      <c r="S31" s="332" t="str">
        <f t="shared" si="1"/>
        <v/>
      </c>
    </row>
    <row r="32" spans="2:88" x14ac:dyDescent="0.2">
      <c r="B32" s="330"/>
      <c r="C32" s="330"/>
      <c r="D32" s="330"/>
      <c r="E32" s="331"/>
      <c r="F32" s="331"/>
      <c r="G32" s="330"/>
      <c r="H32" s="331"/>
      <c r="I32" s="330"/>
      <c r="J32" s="330"/>
      <c r="K32" s="331"/>
      <c r="L32" s="331" t="str">
        <f t="shared" si="0"/>
        <v/>
      </c>
      <c r="M32" s="330"/>
      <c r="N32" s="330"/>
      <c r="O32" s="330"/>
      <c r="P32" s="331"/>
      <c r="Q32" s="331"/>
      <c r="R32" s="331"/>
      <c r="S32" s="332" t="str">
        <f t="shared" si="1"/>
        <v/>
      </c>
    </row>
    <row r="33" spans="2:19" x14ac:dyDescent="0.2">
      <c r="B33" s="330"/>
      <c r="C33" s="330"/>
      <c r="D33" s="330"/>
      <c r="E33" s="331"/>
      <c r="F33" s="331"/>
      <c r="G33" s="330"/>
      <c r="H33" s="331"/>
      <c r="I33" s="330"/>
      <c r="J33" s="330"/>
      <c r="K33" s="331"/>
      <c r="L33" s="331" t="str">
        <f t="shared" si="0"/>
        <v/>
      </c>
      <c r="M33" s="330"/>
      <c r="N33" s="330"/>
      <c r="O33" s="330"/>
      <c r="P33" s="331"/>
      <c r="Q33" s="331"/>
      <c r="R33" s="331"/>
      <c r="S33" s="332" t="str">
        <f t="shared" si="1"/>
        <v/>
      </c>
    </row>
    <row r="34" spans="2:19" x14ac:dyDescent="0.2">
      <c r="B34" s="330"/>
      <c r="C34" s="330"/>
      <c r="D34" s="330"/>
      <c r="E34" s="331"/>
      <c r="F34" s="331"/>
      <c r="G34" s="330"/>
      <c r="H34" s="331"/>
      <c r="I34" s="330"/>
      <c r="J34" s="330"/>
      <c r="K34" s="331"/>
      <c r="L34" s="331" t="str">
        <f t="shared" si="0"/>
        <v/>
      </c>
      <c r="M34" s="330"/>
      <c r="N34" s="330"/>
      <c r="O34" s="330"/>
      <c r="P34" s="331"/>
      <c r="Q34" s="331"/>
      <c r="R34" s="331"/>
      <c r="S34" s="332" t="str">
        <f t="shared" si="1"/>
        <v/>
      </c>
    </row>
    <row r="35" spans="2:19" x14ac:dyDescent="0.2">
      <c r="B35" s="330"/>
      <c r="C35" s="330"/>
      <c r="D35" s="330"/>
      <c r="E35" s="331"/>
      <c r="F35" s="331"/>
      <c r="G35" s="330"/>
      <c r="H35" s="331"/>
      <c r="I35" s="330"/>
      <c r="J35" s="330"/>
      <c r="K35" s="331"/>
      <c r="L35" s="331" t="str">
        <f t="shared" si="0"/>
        <v/>
      </c>
      <c r="M35" s="330"/>
      <c r="N35" s="330"/>
      <c r="O35" s="330"/>
      <c r="P35" s="331"/>
      <c r="Q35" s="331"/>
      <c r="R35" s="331"/>
      <c r="S35" s="332" t="str">
        <f t="shared" si="1"/>
        <v/>
      </c>
    </row>
    <row r="36" spans="2:19" x14ac:dyDescent="0.2">
      <c r="B36" s="330"/>
      <c r="C36" s="330"/>
      <c r="D36" s="330"/>
      <c r="E36" s="331"/>
      <c r="F36" s="331"/>
      <c r="G36" s="330"/>
      <c r="H36" s="331"/>
      <c r="I36" s="330"/>
      <c r="J36" s="330"/>
      <c r="K36" s="331"/>
      <c r="L36" s="331" t="str">
        <f t="shared" si="0"/>
        <v/>
      </c>
      <c r="M36" s="330"/>
      <c r="N36" s="330"/>
      <c r="O36" s="330"/>
      <c r="P36" s="331"/>
      <c r="Q36" s="331"/>
      <c r="R36" s="331"/>
      <c r="S36" s="332" t="str">
        <f t="shared" si="1"/>
        <v/>
      </c>
    </row>
    <row r="37" spans="2:19" x14ac:dyDescent="0.2">
      <c r="B37" s="330"/>
      <c r="C37" s="330"/>
      <c r="D37" s="330"/>
      <c r="E37" s="331"/>
      <c r="F37" s="331"/>
      <c r="G37" s="330"/>
      <c r="H37" s="331"/>
      <c r="I37" s="330"/>
      <c r="J37" s="330"/>
      <c r="K37" s="331"/>
      <c r="L37" s="331" t="str">
        <f t="shared" si="0"/>
        <v/>
      </c>
      <c r="M37" s="330"/>
      <c r="N37" s="330"/>
      <c r="O37" s="330"/>
      <c r="P37" s="331"/>
      <c r="Q37" s="331"/>
      <c r="R37" s="331"/>
      <c r="S37" s="332" t="str">
        <f t="shared" si="1"/>
        <v/>
      </c>
    </row>
    <row r="38" spans="2:19" x14ac:dyDescent="0.2">
      <c r="B38" s="330"/>
      <c r="C38" s="330"/>
      <c r="D38" s="330"/>
      <c r="E38" s="331"/>
      <c r="F38" s="331"/>
      <c r="G38" s="330"/>
      <c r="H38" s="331"/>
      <c r="I38" s="330"/>
      <c r="J38" s="330"/>
      <c r="K38" s="331"/>
      <c r="L38" s="331" t="str">
        <f t="shared" si="0"/>
        <v/>
      </c>
      <c r="M38" s="330"/>
      <c r="N38" s="330"/>
      <c r="O38" s="330"/>
      <c r="P38" s="331"/>
      <c r="Q38" s="331"/>
      <c r="R38" s="331"/>
      <c r="S38" s="332" t="str">
        <f t="shared" si="1"/>
        <v/>
      </c>
    </row>
    <row r="39" spans="2:19" x14ac:dyDescent="0.2">
      <c r="B39" s="330"/>
      <c r="C39" s="330"/>
      <c r="D39" s="330"/>
      <c r="E39" s="331"/>
      <c r="F39" s="331"/>
      <c r="G39" s="330"/>
      <c r="H39" s="331"/>
      <c r="I39" s="330"/>
      <c r="J39" s="330"/>
      <c r="K39" s="331"/>
      <c r="L39" s="331" t="str">
        <f t="shared" si="0"/>
        <v/>
      </c>
      <c r="M39" s="330"/>
      <c r="N39" s="330"/>
      <c r="O39" s="330"/>
      <c r="P39" s="331"/>
      <c r="Q39" s="331"/>
      <c r="R39" s="331"/>
      <c r="S39" s="332" t="str">
        <f t="shared" si="1"/>
        <v/>
      </c>
    </row>
    <row r="40" spans="2:19" x14ac:dyDescent="0.2">
      <c r="B40" s="330"/>
      <c r="C40" s="330"/>
      <c r="D40" s="330"/>
      <c r="E40" s="331"/>
      <c r="F40" s="331"/>
      <c r="G40" s="330"/>
      <c r="H40" s="331"/>
      <c r="I40" s="330"/>
      <c r="J40" s="330"/>
      <c r="K40" s="331"/>
      <c r="L40" s="331" t="str">
        <f t="shared" si="0"/>
        <v/>
      </c>
      <c r="M40" s="330"/>
      <c r="N40" s="330"/>
      <c r="O40" s="330"/>
      <c r="P40" s="331"/>
      <c r="Q40" s="331"/>
      <c r="R40" s="331"/>
      <c r="S40" s="332" t="str">
        <f t="shared" si="1"/>
        <v/>
      </c>
    </row>
    <row r="41" spans="2:19" x14ac:dyDescent="0.2">
      <c r="B41" s="330"/>
      <c r="C41" s="330"/>
      <c r="D41" s="330"/>
      <c r="E41" s="331"/>
      <c r="F41" s="331"/>
      <c r="G41" s="330"/>
      <c r="H41" s="331"/>
      <c r="I41" s="330"/>
      <c r="J41" s="330"/>
      <c r="K41" s="331"/>
      <c r="L41" s="331" t="str">
        <f t="shared" si="0"/>
        <v/>
      </c>
      <c r="M41" s="330"/>
      <c r="N41" s="330"/>
      <c r="O41" s="330"/>
      <c r="P41" s="331"/>
      <c r="Q41" s="331"/>
      <c r="R41" s="331"/>
      <c r="S41" s="332" t="str">
        <f t="shared" si="1"/>
        <v/>
      </c>
    </row>
    <row r="42" spans="2:19" x14ac:dyDescent="0.2">
      <c r="B42" s="330"/>
      <c r="C42" s="330"/>
      <c r="D42" s="330"/>
      <c r="E42" s="331"/>
      <c r="F42" s="331"/>
      <c r="G42" s="330"/>
      <c r="H42" s="331"/>
      <c r="I42" s="330"/>
      <c r="J42" s="330"/>
      <c r="K42" s="331"/>
      <c r="L42" s="331" t="str">
        <f t="shared" si="0"/>
        <v/>
      </c>
      <c r="M42" s="330"/>
      <c r="N42" s="330"/>
      <c r="O42" s="330"/>
      <c r="P42" s="331"/>
      <c r="Q42" s="331"/>
      <c r="R42" s="331"/>
      <c r="S42" s="332" t="str">
        <f t="shared" si="1"/>
        <v/>
      </c>
    </row>
    <row r="43" spans="2:19" x14ac:dyDescent="0.2">
      <c r="B43" s="330"/>
      <c r="C43" s="330"/>
      <c r="D43" s="330"/>
      <c r="E43" s="331"/>
      <c r="F43" s="331"/>
      <c r="G43" s="330"/>
      <c r="H43" s="331"/>
      <c r="I43" s="330"/>
      <c r="J43" s="330"/>
      <c r="K43" s="331"/>
      <c r="L43" s="331" t="str">
        <f t="shared" si="0"/>
        <v/>
      </c>
      <c r="M43" s="330"/>
      <c r="N43" s="330"/>
      <c r="O43" s="330"/>
      <c r="P43" s="331"/>
      <c r="Q43" s="331"/>
      <c r="R43" s="331"/>
      <c r="S43" s="332" t="str">
        <f t="shared" si="1"/>
        <v/>
      </c>
    </row>
    <row r="44" spans="2:19" x14ac:dyDescent="0.2">
      <c r="B44" s="330"/>
      <c r="C44" s="330"/>
      <c r="D44" s="330"/>
      <c r="E44" s="331"/>
      <c r="F44" s="331"/>
      <c r="G44" s="330"/>
      <c r="H44" s="331"/>
      <c r="I44" s="330"/>
      <c r="J44" s="330"/>
      <c r="K44" s="331"/>
      <c r="L44" s="331" t="str">
        <f t="shared" si="0"/>
        <v/>
      </c>
      <c r="M44" s="330"/>
      <c r="N44" s="330"/>
      <c r="O44" s="330"/>
      <c r="P44" s="331"/>
      <c r="Q44" s="331"/>
      <c r="R44" s="331"/>
      <c r="S44" s="332" t="str">
        <f t="shared" si="1"/>
        <v/>
      </c>
    </row>
    <row r="45" spans="2:19" x14ac:dyDescent="0.2">
      <c r="B45" s="330"/>
      <c r="C45" s="330"/>
      <c r="D45" s="330"/>
      <c r="E45" s="331"/>
      <c r="F45" s="331"/>
      <c r="G45" s="330"/>
      <c r="H45" s="331"/>
      <c r="I45" s="330"/>
      <c r="J45" s="330"/>
      <c r="K45" s="331"/>
      <c r="L45" s="331" t="str">
        <f t="shared" si="0"/>
        <v/>
      </c>
      <c r="M45" s="330"/>
      <c r="N45" s="330"/>
      <c r="O45" s="330"/>
      <c r="P45" s="331"/>
      <c r="Q45" s="331"/>
      <c r="R45" s="331"/>
      <c r="S45" s="332" t="str">
        <f t="shared" si="1"/>
        <v/>
      </c>
    </row>
    <row r="46" spans="2:19" x14ac:dyDescent="0.2">
      <c r="B46" s="330"/>
      <c r="C46" s="330"/>
      <c r="D46" s="330"/>
      <c r="E46" s="331"/>
      <c r="F46" s="331"/>
      <c r="G46" s="330"/>
      <c r="H46" s="331"/>
      <c r="I46" s="330"/>
      <c r="J46" s="330"/>
      <c r="K46" s="331"/>
      <c r="L46" s="331" t="str">
        <f t="shared" si="0"/>
        <v/>
      </c>
      <c r="M46" s="330"/>
      <c r="N46" s="330"/>
      <c r="O46" s="330"/>
      <c r="P46" s="331"/>
      <c r="Q46" s="331"/>
      <c r="R46" s="331"/>
      <c r="S46" s="332" t="str">
        <f t="shared" si="1"/>
        <v/>
      </c>
    </row>
    <row r="47" spans="2:19" x14ac:dyDescent="0.2">
      <c r="B47" s="330"/>
      <c r="C47" s="330"/>
      <c r="D47" s="330"/>
      <c r="E47" s="331"/>
      <c r="F47" s="331"/>
      <c r="G47" s="330"/>
      <c r="H47" s="331"/>
      <c r="I47" s="330"/>
      <c r="J47" s="330"/>
      <c r="K47" s="331"/>
      <c r="L47" s="331" t="str">
        <f t="shared" si="0"/>
        <v/>
      </c>
      <c r="M47" s="330"/>
      <c r="N47" s="330"/>
      <c r="O47" s="330"/>
      <c r="P47" s="331"/>
      <c r="Q47" s="331"/>
      <c r="R47" s="331"/>
      <c r="S47" s="332" t="str">
        <f t="shared" si="1"/>
        <v/>
      </c>
    </row>
    <row r="48" spans="2:19" x14ac:dyDescent="0.2">
      <c r="B48" s="330"/>
      <c r="C48" s="330"/>
      <c r="D48" s="330"/>
      <c r="E48" s="331"/>
      <c r="F48" s="331"/>
      <c r="G48" s="330"/>
      <c r="H48" s="331"/>
      <c r="I48" s="330"/>
      <c r="J48" s="330"/>
      <c r="K48" s="331"/>
      <c r="L48" s="331" t="str">
        <f t="shared" si="0"/>
        <v/>
      </c>
      <c r="M48" s="330"/>
      <c r="N48" s="330"/>
      <c r="O48" s="330"/>
      <c r="P48" s="331"/>
      <c r="Q48" s="331"/>
      <c r="R48" s="331"/>
      <c r="S48" s="332" t="str">
        <f t="shared" si="1"/>
        <v/>
      </c>
    </row>
    <row r="49" spans="2:19" x14ac:dyDescent="0.2">
      <c r="B49" s="330"/>
      <c r="C49" s="330"/>
      <c r="D49" s="330"/>
      <c r="E49" s="331"/>
      <c r="F49" s="331"/>
      <c r="G49" s="330"/>
      <c r="H49" s="331"/>
      <c r="I49" s="330"/>
      <c r="J49" s="330"/>
      <c r="K49" s="331"/>
      <c r="L49" s="331" t="str">
        <f t="shared" si="0"/>
        <v/>
      </c>
      <c r="M49" s="330"/>
      <c r="N49" s="330"/>
      <c r="O49" s="330"/>
      <c r="P49" s="331"/>
      <c r="Q49" s="331"/>
      <c r="R49" s="331"/>
      <c r="S49" s="332" t="str">
        <f t="shared" si="1"/>
        <v/>
      </c>
    </row>
    <row r="50" spans="2:19" x14ac:dyDescent="0.2">
      <c r="B50" s="330"/>
      <c r="C50" s="330"/>
      <c r="D50" s="330"/>
      <c r="E50" s="331"/>
      <c r="F50" s="331"/>
      <c r="G50" s="330"/>
      <c r="H50" s="331"/>
      <c r="I50" s="330"/>
      <c r="J50" s="330"/>
      <c r="K50" s="331"/>
      <c r="L50" s="331" t="str">
        <f t="shared" si="0"/>
        <v/>
      </c>
      <c r="M50" s="330"/>
      <c r="N50" s="330"/>
      <c r="O50" s="330"/>
      <c r="P50" s="331"/>
      <c r="Q50" s="331"/>
      <c r="R50" s="331"/>
      <c r="S50" s="332" t="str">
        <f t="shared" si="1"/>
        <v/>
      </c>
    </row>
    <row r="51" spans="2:19" x14ac:dyDescent="0.2">
      <c r="B51" s="333"/>
      <c r="C51" s="333"/>
      <c r="D51" s="333"/>
      <c r="E51" s="334"/>
      <c r="F51" s="334"/>
      <c r="G51" s="333"/>
      <c r="H51" s="334"/>
      <c r="I51" s="333"/>
      <c r="J51" s="333"/>
      <c r="K51" s="334"/>
      <c r="L51" s="334" t="str">
        <f t="shared" si="0"/>
        <v/>
      </c>
      <c r="M51" s="333"/>
      <c r="N51" s="333"/>
      <c r="O51" s="333"/>
      <c r="P51" s="334"/>
      <c r="Q51" s="334"/>
      <c r="R51" s="334"/>
      <c r="S51" s="335" t="str">
        <f t="shared" si="1"/>
        <v/>
      </c>
    </row>
    <row r="52" spans="2:19" s="39" customFormat="1" ht="9" x14ac:dyDescent="0.15">
      <c r="B52" s="37" t="s">
        <v>563</v>
      </c>
      <c r="C52" s="336"/>
      <c r="D52" s="96">
        <v>41439</v>
      </c>
      <c r="E52" s="155"/>
      <c r="F52" s="155"/>
      <c r="H52" s="155"/>
      <c r="K52" s="155"/>
      <c r="L52" s="155"/>
      <c r="P52" s="155"/>
      <c r="Q52" s="155"/>
      <c r="R52" s="155"/>
      <c r="S52" s="155"/>
    </row>
  </sheetData>
  <phoneticPr fontId="0" type="noConversion"/>
  <dataValidations disablePrompts="1" count="1">
    <dataValidation type="list" allowBlank="1" showInputMessage="1" showErrorMessage="1" sqref="D15:D17">
      <formula1>$C$52:$C$62</formula1>
    </dataValidation>
  </dataValidations>
  <printOptions horizontalCentered="1"/>
  <pageMargins left="0.25" right="0.25" top="0.25" bottom="0.25" header="0" footer="0"/>
  <pageSetup scale="76" fitToHeight="10"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40961" r:id="rId4" name="Drop Down 1">
              <controlPr defaultSize="0" print="0" autoFill="0" autoLine="0" autoPict="0">
                <anchor moveWithCells="1">
                  <from>
                    <xdr:col>2</xdr:col>
                    <xdr:colOff>628650</xdr:colOff>
                    <xdr:row>15</xdr:row>
                    <xdr:rowOff>66675</xdr:rowOff>
                  </from>
                  <to>
                    <xdr:col>4</xdr:col>
                    <xdr:colOff>171450</xdr:colOff>
                    <xdr:row>15</xdr:row>
                    <xdr:rowOff>266700</xdr:rowOff>
                  </to>
                </anchor>
              </controlPr>
            </control>
          </mc:Choice>
        </mc:AlternateContent>
        <mc:AlternateContent xmlns:mc="http://schemas.openxmlformats.org/markup-compatibility/2006">
          <mc:Choice Requires="x14">
            <control shapeId="40962" r:id="rId5" name="Drop Down 2">
              <controlPr defaultSize="0" print="0" autoFill="0" autoLine="0" autoPict="0">
                <anchor moveWithCells="1">
                  <from>
                    <xdr:col>5</xdr:col>
                    <xdr:colOff>28575</xdr:colOff>
                    <xdr:row>15</xdr:row>
                    <xdr:rowOff>66675</xdr:rowOff>
                  </from>
                  <to>
                    <xdr:col>8</xdr:col>
                    <xdr:colOff>38100</xdr:colOff>
                    <xdr:row>15</xdr:row>
                    <xdr:rowOff>266700</xdr:rowOff>
                  </to>
                </anchor>
              </controlPr>
            </control>
          </mc:Choice>
        </mc:AlternateContent>
        <mc:AlternateContent xmlns:mc="http://schemas.openxmlformats.org/markup-compatibility/2006">
          <mc:Choice Requires="x14">
            <control shapeId="40963" r:id="rId6" name="Drop Down 3">
              <controlPr defaultSize="0" print="0" autoFill="0" autoLine="0" autoPict="0">
                <anchor moveWithCells="1">
                  <from>
                    <xdr:col>8</xdr:col>
                    <xdr:colOff>1162050</xdr:colOff>
                    <xdr:row>15</xdr:row>
                    <xdr:rowOff>66675</xdr:rowOff>
                  </from>
                  <to>
                    <xdr:col>11</xdr:col>
                    <xdr:colOff>9525</xdr:colOff>
                    <xdr:row>15</xdr:row>
                    <xdr:rowOff>266700</xdr:rowOff>
                  </to>
                </anchor>
              </controlPr>
            </control>
          </mc:Choice>
        </mc:AlternateContent>
        <mc:AlternateContent xmlns:mc="http://schemas.openxmlformats.org/markup-compatibility/2006">
          <mc:Choice Requires="x14">
            <control shapeId="40968" r:id="rId7" name="Check Box 8">
              <controlPr defaultSize="0" autoFill="0" autoLine="0" autoPict="0">
                <anchor moveWithCells="1">
                  <from>
                    <xdr:col>6</xdr:col>
                    <xdr:colOff>609600</xdr:colOff>
                    <xdr:row>12</xdr:row>
                    <xdr:rowOff>47625</xdr:rowOff>
                  </from>
                  <to>
                    <xdr:col>8</xdr:col>
                    <xdr:colOff>552450</xdr:colOff>
                    <xdr:row>14</xdr:row>
                    <xdr:rowOff>19050</xdr:rowOff>
                  </to>
                </anchor>
              </controlPr>
            </control>
          </mc:Choice>
        </mc:AlternateContent>
      </controls>
    </mc:Choice>
  </mc:AlternateConten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B1:H44"/>
  <sheetViews>
    <sheetView zoomScaleNormal="100" workbookViewId="0">
      <selection activeCell="I45" sqref="A1:I45"/>
    </sheetView>
  </sheetViews>
  <sheetFormatPr defaultRowHeight="12.75" x14ac:dyDescent="0.2"/>
  <cols>
    <col min="1" max="1" width="5.7109375" style="17" customWidth="1"/>
    <col min="2" max="3" width="9.140625" style="17"/>
    <col min="4" max="4" width="9.7109375" style="17" bestFit="1" customWidth="1"/>
    <col min="5" max="5" width="5.28515625" style="17" customWidth="1"/>
    <col min="6" max="6" width="31.5703125" style="17" customWidth="1"/>
    <col min="7" max="7" width="30.7109375" style="17" customWidth="1"/>
    <col min="8" max="8" width="33.140625" style="17" customWidth="1"/>
    <col min="9" max="16384" width="9.140625" style="17"/>
  </cols>
  <sheetData>
    <row r="1" spans="2:7" ht="25.5" customHeight="1" x14ac:dyDescent="0.2"/>
    <row r="2" spans="2:7" ht="25.5" customHeight="1" x14ac:dyDescent="0.2"/>
    <row r="3" spans="2:7" ht="25.5" customHeight="1" x14ac:dyDescent="0.2"/>
    <row r="4" spans="2:7" ht="25.5" customHeight="1" x14ac:dyDescent="0.2"/>
    <row r="5" spans="2:7" ht="18.75" x14ac:dyDescent="0.3">
      <c r="B5" s="404" t="s">
        <v>603</v>
      </c>
      <c r="C5" s="405"/>
      <c r="D5" s="405"/>
      <c r="E5" s="405"/>
      <c r="F5" s="337" t="s">
        <v>404</v>
      </c>
      <c r="G5" s="338"/>
    </row>
    <row r="6" spans="2:7" x14ac:dyDescent="0.2">
      <c r="B6" s="406" t="s">
        <v>410</v>
      </c>
      <c r="C6" s="220"/>
      <c r="D6" s="220"/>
      <c r="E6" s="221"/>
      <c r="F6" s="245" t="s">
        <v>390</v>
      </c>
      <c r="G6" s="245" t="s">
        <v>390</v>
      </c>
    </row>
    <row r="7" spans="2:7" ht="102" x14ac:dyDescent="0.2">
      <c r="B7" s="219"/>
      <c r="C7" s="220"/>
      <c r="D7" s="220"/>
      <c r="E7" s="221"/>
      <c r="F7" s="339" t="s">
        <v>411</v>
      </c>
      <c r="G7" s="339" t="s">
        <v>411</v>
      </c>
    </row>
    <row r="8" spans="2:7" ht="25.5" x14ac:dyDescent="0.2">
      <c r="B8" s="340" t="s">
        <v>389</v>
      </c>
      <c r="C8" s="341"/>
      <c r="D8" s="341"/>
      <c r="E8" s="342"/>
      <c r="F8" s="245" t="s">
        <v>391</v>
      </c>
      <c r="G8" s="343" t="s">
        <v>392</v>
      </c>
    </row>
    <row r="9" spans="2:7" ht="63.75" x14ac:dyDescent="0.2">
      <c r="B9" s="344" t="s">
        <v>348</v>
      </c>
      <c r="C9" s="161"/>
      <c r="D9" s="161"/>
      <c r="E9" s="161"/>
      <c r="F9" s="345" t="s">
        <v>393</v>
      </c>
      <c r="G9" s="345" t="s">
        <v>394</v>
      </c>
    </row>
    <row r="10" spans="2:7" ht="63.75" x14ac:dyDescent="0.2">
      <c r="B10" s="344" t="s">
        <v>349</v>
      </c>
      <c r="C10" s="161"/>
      <c r="D10" s="161"/>
      <c r="E10" s="161"/>
      <c r="F10" s="345" t="s">
        <v>412</v>
      </c>
      <c r="G10" s="345" t="s">
        <v>413</v>
      </c>
    </row>
    <row r="11" spans="2:7" ht="51" x14ac:dyDescent="0.2">
      <c r="B11" s="344" t="s">
        <v>350</v>
      </c>
      <c r="C11" s="161"/>
      <c r="D11" s="161"/>
      <c r="E11" s="161"/>
      <c r="F11" s="345" t="s">
        <v>414</v>
      </c>
      <c r="G11" s="345" t="s">
        <v>415</v>
      </c>
    </row>
    <row r="12" spans="2:7" ht="76.5" x14ac:dyDescent="0.2">
      <c r="B12" s="344" t="s">
        <v>351</v>
      </c>
      <c r="C12" s="161"/>
      <c r="D12" s="161"/>
      <c r="E12" s="161"/>
      <c r="F12" s="345" t="s">
        <v>416</v>
      </c>
      <c r="G12" s="345" t="s">
        <v>417</v>
      </c>
    </row>
    <row r="13" spans="2:7" ht="63.75" x14ac:dyDescent="0.2">
      <c r="B13" s="344" t="s">
        <v>352</v>
      </c>
      <c r="C13" s="161"/>
      <c r="D13" s="161"/>
      <c r="E13" s="161"/>
      <c r="F13" s="345" t="s">
        <v>418</v>
      </c>
      <c r="G13" s="345" t="s">
        <v>419</v>
      </c>
    </row>
    <row r="14" spans="2:7" ht="51" x14ac:dyDescent="0.2">
      <c r="B14" s="344" t="s">
        <v>353</v>
      </c>
      <c r="C14" s="161"/>
      <c r="D14" s="161"/>
      <c r="E14" s="161"/>
      <c r="F14" s="345" t="s">
        <v>420</v>
      </c>
      <c r="G14" s="345" t="s">
        <v>421</v>
      </c>
    </row>
    <row r="15" spans="2:7" ht="38.25" x14ac:dyDescent="0.2">
      <c r="B15" s="344" t="s">
        <v>354</v>
      </c>
      <c r="C15" s="161"/>
      <c r="D15" s="161"/>
      <c r="E15" s="161"/>
      <c r="F15" s="345" t="s">
        <v>422</v>
      </c>
      <c r="G15" s="345" t="s">
        <v>423</v>
      </c>
    </row>
    <row r="16" spans="2:7" ht="51" x14ac:dyDescent="0.2">
      <c r="B16" s="344" t="s">
        <v>355</v>
      </c>
      <c r="C16" s="161"/>
      <c r="D16" s="161"/>
      <c r="E16" s="161"/>
      <c r="F16" s="345" t="s">
        <v>424</v>
      </c>
      <c r="G16" s="345" t="s">
        <v>425</v>
      </c>
    </row>
    <row r="17" spans="2:8" ht="51" x14ac:dyDescent="0.2">
      <c r="B17" s="344" t="s">
        <v>356</v>
      </c>
      <c r="C17" s="161"/>
      <c r="D17" s="161"/>
      <c r="E17" s="161"/>
      <c r="F17" s="345" t="s">
        <v>426</v>
      </c>
      <c r="G17" s="345" t="s">
        <v>425</v>
      </c>
    </row>
    <row r="18" spans="2:8" ht="25.5" x14ac:dyDescent="0.2">
      <c r="B18" s="344" t="s">
        <v>357</v>
      </c>
      <c r="C18" s="161"/>
      <c r="D18" s="161"/>
      <c r="E18" s="161"/>
      <c r="F18" s="345" t="s">
        <v>427</v>
      </c>
      <c r="G18" s="345" t="s">
        <v>428</v>
      </c>
    </row>
    <row r="19" spans="2:8" x14ac:dyDescent="0.2">
      <c r="B19" s="346"/>
      <c r="C19" s="347"/>
      <c r="D19" s="347"/>
      <c r="E19" s="348"/>
      <c r="F19" s="349"/>
      <c r="G19" s="349"/>
    </row>
    <row r="20" spans="2:8" x14ac:dyDescent="0.2">
      <c r="B20" s="350" t="s">
        <v>429</v>
      </c>
      <c r="C20" s="219"/>
      <c r="D20" s="161"/>
      <c r="E20" s="312"/>
      <c r="F20" s="351"/>
    </row>
    <row r="21" spans="2:8" x14ac:dyDescent="0.2">
      <c r="B21" s="352" t="s">
        <v>379</v>
      </c>
      <c r="C21" s="219"/>
      <c r="D21" s="161"/>
      <c r="E21" s="312"/>
      <c r="F21" s="351" t="s">
        <v>405</v>
      </c>
    </row>
    <row r="22" spans="2:8" x14ac:dyDescent="0.2">
      <c r="B22" s="352" t="s">
        <v>370</v>
      </c>
      <c r="C22" s="219"/>
      <c r="D22" s="161"/>
      <c r="E22" s="312"/>
      <c r="F22" s="351" t="s">
        <v>405</v>
      </c>
    </row>
    <row r="23" spans="2:8" x14ac:dyDescent="0.2">
      <c r="B23" s="352" t="s">
        <v>371</v>
      </c>
      <c r="C23" s="219"/>
      <c r="D23" s="161"/>
      <c r="E23" s="312"/>
      <c r="F23" s="351" t="s">
        <v>406</v>
      </c>
    </row>
    <row r="24" spans="2:8" x14ac:dyDescent="0.2">
      <c r="B24" s="352" t="s">
        <v>372</v>
      </c>
      <c r="C24" s="219"/>
      <c r="D24" s="161"/>
      <c r="E24" s="312"/>
      <c r="F24" s="351" t="s">
        <v>406</v>
      </c>
    </row>
    <row r="25" spans="2:8" x14ac:dyDescent="0.2">
      <c r="B25" s="352" t="s">
        <v>373</v>
      </c>
      <c r="C25" s="219"/>
      <c r="D25" s="161"/>
      <c r="E25" s="312"/>
      <c r="F25" s="351" t="s">
        <v>407</v>
      </c>
    </row>
    <row r="26" spans="2:8" x14ac:dyDescent="0.2">
      <c r="B26" s="352" t="s">
        <v>374</v>
      </c>
      <c r="C26" s="219"/>
      <c r="D26" s="161"/>
      <c r="E26" s="312"/>
      <c r="F26" s="351" t="s">
        <v>407</v>
      </c>
    </row>
    <row r="27" spans="2:8" x14ac:dyDescent="0.2">
      <c r="B27" s="352" t="s">
        <v>375</v>
      </c>
      <c r="C27" s="219"/>
      <c r="D27" s="161"/>
      <c r="E27" s="312"/>
      <c r="F27" s="351" t="s">
        <v>407</v>
      </c>
    </row>
    <row r="28" spans="2:8" x14ac:dyDescent="0.2">
      <c r="B28" s="352" t="s">
        <v>376</v>
      </c>
      <c r="C28" s="219"/>
      <c r="D28" s="161"/>
      <c r="E28" s="312"/>
      <c r="F28" s="351" t="s">
        <v>408</v>
      </c>
    </row>
    <row r="29" spans="2:8" x14ac:dyDescent="0.2">
      <c r="B29" s="352" t="s">
        <v>377</v>
      </c>
      <c r="C29" s="219"/>
      <c r="D29" s="161"/>
      <c r="E29" s="312"/>
      <c r="F29" s="351" t="s">
        <v>408</v>
      </c>
    </row>
    <row r="30" spans="2:8" x14ac:dyDescent="0.2">
      <c r="B30" s="352" t="s">
        <v>378</v>
      </c>
      <c r="C30" s="219"/>
      <c r="D30" s="161"/>
      <c r="E30" s="312"/>
      <c r="F30" s="351" t="s">
        <v>409</v>
      </c>
    </row>
    <row r="31" spans="2:8" x14ac:dyDescent="0.2">
      <c r="B31" s="346"/>
      <c r="C31" s="347"/>
      <c r="D31" s="347"/>
      <c r="E31" s="348"/>
      <c r="F31" s="353"/>
      <c r="G31" s="353"/>
      <c r="H31" s="353"/>
    </row>
    <row r="32" spans="2:8" x14ac:dyDescent="0.2">
      <c r="B32" s="354"/>
      <c r="C32" s="24"/>
      <c r="D32" s="24"/>
      <c r="E32" s="116"/>
      <c r="F32" s="338" t="s">
        <v>395</v>
      </c>
      <c r="G32" s="338"/>
    </row>
    <row r="33" spans="2:8" s="85" customFormat="1" x14ac:dyDescent="0.2">
      <c r="B33" s="634" t="s">
        <v>358</v>
      </c>
      <c r="C33" s="522"/>
      <c r="D33" s="522"/>
      <c r="E33" s="541"/>
      <c r="F33" s="245" t="s">
        <v>396</v>
      </c>
      <c r="G33" s="245" t="s">
        <v>397</v>
      </c>
      <c r="H33" s="245" t="s">
        <v>398</v>
      </c>
    </row>
    <row r="34" spans="2:8" x14ac:dyDescent="0.2">
      <c r="B34" s="344" t="s">
        <v>380</v>
      </c>
      <c r="C34" s="161"/>
      <c r="D34" s="161"/>
      <c r="E34" s="312"/>
      <c r="F34" s="345" t="s">
        <v>401</v>
      </c>
      <c r="G34" s="355" t="s">
        <v>399</v>
      </c>
      <c r="H34" s="345" t="s">
        <v>400</v>
      </c>
    </row>
    <row r="35" spans="2:8" ht="25.5" x14ac:dyDescent="0.2">
      <c r="B35" s="344" t="s">
        <v>359</v>
      </c>
      <c r="C35" s="161"/>
      <c r="D35" s="161"/>
      <c r="E35" s="312"/>
      <c r="F35" s="345" t="s">
        <v>402</v>
      </c>
      <c r="G35" s="355" t="s">
        <v>399</v>
      </c>
      <c r="H35" s="345" t="s">
        <v>403</v>
      </c>
    </row>
    <row r="36" spans="2:8" ht="25.5" x14ac:dyDescent="0.2">
      <c r="B36" s="344" t="s">
        <v>360</v>
      </c>
      <c r="C36" s="161"/>
      <c r="D36" s="161"/>
      <c r="E36" s="312"/>
      <c r="F36" s="345" t="s">
        <v>430</v>
      </c>
      <c r="G36" s="355" t="s">
        <v>399</v>
      </c>
      <c r="H36" s="345" t="s">
        <v>431</v>
      </c>
    </row>
    <row r="37" spans="2:8" ht="25.5" x14ac:dyDescent="0.2">
      <c r="B37" s="344" t="s">
        <v>361</v>
      </c>
      <c r="C37" s="161"/>
      <c r="D37" s="161"/>
      <c r="E37" s="312"/>
      <c r="F37" s="345" t="s">
        <v>430</v>
      </c>
      <c r="G37" s="355" t="s">
        <v>399</v>
      </c>
      <c r="H37" s="345" t="s">
        <v>432</v>
      </c>
    </row>
    <row r="38" spans="2:8" ht="38.25" x14ac:dyDescent="0.2">
      <c r="B38" s="632" t="s">
        <v>362</v>
      </c>
      <c r="C38" s="633"/>
      <c r="D38" s="161"/>
      <c r="E38" s="312"/>
      <c r="F38" s="345" t="s">
        <v>433</v>
      </c>
      <c r="G38" s="355" t="s">
        <v>434</v>
      </c>
      <c r="H38" s="345" t="s">
        <v>435</v>
      </c>
    </row>
    <row r="39" spans="2:8" ht="63.75" x14ac:dyDescent="0.2">
      <c r="B39" s="344" t="s">
        <v>363</v>
      </c>
      <c r="C39" s="161"/>
      <c r="D39" s="161"/>
      <c r="E39" s="312"/>
      <c r="F39" s="345" t="s">
        <v>433</v>
      </c>
      <c r="G39" s="355" t="s">
        <v>436</v>
      </c>
      <c r="H39" s="345" t="s">
        <v>437</v>
      </c>
    </row>
    <row r="40" spans="2:8" ht="51" x14ac:dyDescent="0.2">
      <c r="B40" s="344" t="s">
        <v>364</v>
      </c>
      <c r="C40" s="161"/>
      <c r="D40" s="161"/>
      <c r="E40" s="312"/>
      <c r="F40" s="345" t="s">
        <v>438</v>
      </c>
      <c r="G40" s="355" t="s">
        <v>439</v>
      </c>
      <c r="H40" s="345" t="s">
        <v>440</v>
      </c>
    </row>
    <row r="41" spans="2:8" ht="63.75" x14ac:dyDescent="0.2">
      <c r="B41" s="632" t="s">
        <v>365</v>
      </c>
      <c r="C41" s="633"/>
      <c r="D41" s="161"/>
      <c r="E41" s="312"/>
      <c r="F41" s="345" t="s">
        <v>438</v>
      </c>
      <c r="G41" s="355" t="s">
        <v>439</v>
      </c>
      <c r="H41" s="345" t="s">
        <v>441</v>
      </c>
    </row>
    <row r="42" spans="2:8" ht="38.25" x14ac:dyDescent="0.2">
      <c r="B42" s="344" t="s">
        <v>366</v>
      </c>
      <c r="C42" s="161"/>
      <c r="D42" s="161"/>
      <c r="E42" s="312"/>
      <c r="F42" s="345" t="s">
        <v>442</v>
      </c>
      <c r="G42" s="355" t="s">
        <v>439</v>
      </c>
      <c r="H42" s="345" t="s">
        <v>443</v>
      </c>
    </row>
    <row r="43" spans="2:8" ht="38.25" x14ac:dyDescent="0.2">
      <c r="B43" s="344" t="s">
        <v>381</v>
      </c>
      <c r="C43" s="161"/>
      <c r="D43" s="161"/>
      <c r="E43" s="312"/>
      <c r="F43" s="345" t="s">
        <v>444</v>
      </c>
      <c r="G43" s="355" t="s">
        <v>445</v>
      </c>
      <c r="H43" s="345" t="s">
        <v>446</v>
      </c>
    </row>
    <row r="44" spans="2:8" s="39" customFormat="1" ht="25.5" customHeight="1" x14ac:dyDescent="0.15">
      <c r="B44" s="37" t="s">
        <v>563</v>
      </c>
      <c r="D44" s="96"/>
      <c r="H44" s="96">
        <v>41439</v>
      </c>
    </row>
  </sheetData>
  <mergeCells count="3">
    <mergeCell ref="B38:C38"/>
    <mergeCell ref="B41:C41"/>
    <mergeCell ref="B33:E33"/>
  </mergeCells>
  <phoneticPr fontId="0" type="noConversion"/>
  <pageMargins left="0.75" right="0.75" top="1" bottom="1" header="0.5" footer="0.5"/>
  <pageSetup scale="48" orientation="portrait" r:id="rId1"/>
  <headerFooter alignWithMargins="0"/>
  <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7">
    <pageSetUpPr fitToPage="1"/>
  </sheetPr>
  <dimension ref="B1:K50"/>
  <sheetViews>
    <sheetView workbookViewId="0">
      <selection activeCell="K50" sqref="A1:K50"/>
    </sheetView>
  </sheetViews>
  <sheetFormatPr defaultRowHeight="12.75" x14ac:dyDescent="0.2"/>
  <cols>
    <col min="1" max="1" width="5.7109375" style="17" customWidth="1"/>
    <col min="2" max="2" width="6.5703125" style="17" customWidth="1"/>
    <col min="3" max="6" width="4.7109375" style="17" customWidth="1"/>
    <col min="7" max="7" width="18.42578125" style="17" customWidth="1"/>
    <col min="8" max="8" width="4.42578125" style="17" customWidth="1"/>
    <col min="9" max="9" width="18.7109375" style="17" customWidth="1"/>
    <col min="10" max="10" width="4.140625" style="17" customWidth="1"/>
    <col min="11" max="11" width="18.28515625" style="17" customWidth="1"/>
    <col min="12" max="12" width="5.7109375" style="17" customWidth="1"/>
    <col min="13" max="16384" width="9.140625" style="17"/>
  </cols>
  <sheetData>
    <row r="1" spans="2:11" ht="25.5" customHeight="1" x14ac:dyDescent="0.2"/>
    <row r="2" spans="2:11" ht="25.5" customHeight="1" x14ac:dyDescent="0.2"/>
    <row r="3" spans="2:11" ht="25.5" customHeight="1" x14ac:dyDescent="0.2"/>
    <row r="4" spans="2:11" ht="25.5" customHeight="1" x14ac:dyDescent="0.2"/>
    <row r="5" spans="2:11" ht="25.5" customHeight="1" x14ac:dyDescent="0.35">
      <c r="B5" s="635" t="s">
        <v>604</v>
      </c>
      <c r="C5" s="635"/>
      <c r="D5" s="635"/>
      <c r="E5" s="635"/>
      <c r="F5" s="635"/>
      <c r="G5" s="635"/>
      <c r="H5" s="635"/>
      <c r="I5" s="97"/>
      <c r="J5" s="97"/>
      <c r="K5" s="97"/>
    </row>
    <row r="7" spans="2:11" x14ac:dyDescent="0.2">
      <c r="B7" s="17" t="s">
        <v>40</v>
      </c>
      <c r="E7" s="317" t="str">
        <f>INTRO!$D$17</f>
        <v>NUMBER</v>
      </c>
      <c r="F7" s="181"/>
      <c r="G7" s="181"/>
      <c r="H7" s="181"/>
      <c r="I7" s="19" t="s">
        <v>39</v>
      </c>
      <c r="J7" s="318"/>
      <c r="K7" s="181"/>
    </row>
    <row r="8" spans="2:11" x14ac:dyDescent="0.2">
      <c r="B8" s="17" t="s">
        <v>46</v>
      </c>
      <c r="F8" s="24"/>
      <c r="G8" s="24"/>
      <c r="H8" s="24"/>
      <c r="I8" s="19" t="s">
        <v>47</v>
      </c>
      <c r="J8" s="317" t="str">
        <f>INTRO!$D$18</f>
        <v>ECN</v>
      </c>
      <c r="K8" s="181"/>
    </row>
    <row r="9" spans="2:11" x14ac:dyDescent="0.2">
      <c r="B9" s="30"/>
      <c r="C9" s="317" t="str">
        <f>INTRO!$D$16</f>
        <v>NAME</v>
      </c>
      <c r="D9" s="181"/>
      <c r="E9" s="181"/>
      <c r="F9" s="181"/>
      <c r="G9" s="181"/>
      <c r="H9" s="181"/>
      <c r="I9" s="19" t="s">
        <v>48</v>
      </c>
      <c r="J9" s="318"/>
      <c r="K9" s="181"/>
    </row>
    <row r="10" spans="2:11" x14ac:dyDescent="0.2">
      <c r="B10" s="161"/>
    </row>
    <row r="11" spans="2:11" ht="60.75" customHeight="1" x14ac:dyDescent="0.2">
      <c r="B11" s="351" t="s">
        <v>49</v>
      </c>
      <c r="C11" s="356" t="s">
        <v>50</v>
      </c>
      <c r="D11" s="357" t="s">
        <v>51</v>
      </c>
      <c r="E11" s="357" t="s">
        <v>52</v>
      </c>
      <c r="F11" s="358" t="s">
        <v>53</v>
      </c>
      <c r="G11" s="355" t="s">
        <v>54</v>
      </c>
      <c r="H11" s="359" t="s">
        <v>43</v>
      </c>
      <c r="I11" s="355" t="s">
        <v>55</v>
      </c>
      <c r="J11" s="359" t="s">
        <v>43</v>
      </c>
      <c r="K11" s="355" t="s">
        <v>56</v>
      </c>
    </row>
    <row r="12" spans="2:11" x14ac:dyDescent="0.2">
      <c r="B12" s="360"/>
      <c r="C12" s="29"/>
      <c r="D12" s="29"/>
      <c r="E12" s="29"/>
      <c r="F12" s="29"/>
      <c r="G12" s="361"/>
      <c r="H12" s="362"/>
      <c r="I12" s="363"/>
      <c r="J12" s="362"/>
      <c r="K12" s="363"/>
    </row>
    <row r="13" spans="2:11" x14ac:dyDescent="0.2">
      <c r="B13" s="364"/>
      <c r="C13" s="29"/>
      <c r="D13" s="29"/>
      <c r="E13" s="29"/>
      <c r="F13" s="365"/>
      <c r="G13" s="366"/>
      <c r="H13" s="367"/>
      <c r="I13" s="368"/>
      <c r="J13" s="367"/>
      <c r="K13" s="368"/>
    </row>
    <row r="14" spans="2:11" x14ac:dyDescent="0.2">
      <c r="B14" s="364"/>
      <c r="C14" s="29"/>
      <c r="D14" s="29"/>
      <c r="E14" s="29"/>
      <c r="F14" s="365"/>
      <c r="G14" s="366"/>
      <c r="H14" s="367"/>
      <c r="I14" s="368"/>
      <c r="J14" s="367"/>
      <c r="K14" s="368"/>
    </row>
    <row r="15" spans="2:11" x14ac:dyDescent="0.2">
      <c r="B15" s="364"/>
      <c r="C15" s="29"/>
      <c r="D15" s="29"/>
      <c r="E15" s="29"/>
      <c r="F15" s="365"/>
      <c r="G15" s="366"/>
      <c r="H15" s="367"/>
      <c r="I15" s="368"/>
      <c r="J15" s="367"/>
      <c r="K15" s="368"/>
    </row>
    <row r="16" spans="2:11" x14ac:dyDescent="0.2">
      <c r="B16" s="364"/>
      <c r="C16" s="29"/>
      <c r="D16" s="29"/>
      <c r="E16" s="29"/>
      <c r="F16" s="365"/>
      <c r="G16" s="366"/>
      <c r="H16" s="367"/>
      <c r="I16" s="368"/>
      <c r="J16" s="367"/>
      <c r="K16" s="368"/>
    </row>
    <row r="17" spans="2:11" x14ac:dyDescent="0.2">
      <c r="B17" s="364"/>
      <c r="C17" s="29"/>
      <c r="D17" s="29"/>
      <c r="E17" s="29"/>
      <c r="F17" s="365"/>
      <c r="G17" s="366"/>
      <c r="H17" s="367"/>
      <c r="I17" s="368"/>
      <c r="J17" s="367"/>
      <c r="K17" s="368"/>
    </row>
    <row r="18" spans="2:11" x14ac:dyDescent="0.2">
      <c r="B18" s="364"/>
      <c r="C18" s="29"/>
      <c r="D18" s="29"/>
      <c r="E18" s="29"/>
      <c r="F18" s="365"/>
      <c r="G18" s="366"/>
      <c r="H18" s="367"/>
      <c r="I18" s="368"/>
      <c r="J18" s="367"/>
      <c r="K18" s="368"/>
    </row>
    <row r="19" spans="2:11" x14ac:dyDescent="0.2">
      <c r="B19" s="364"/>
      <c r="C19" s="29"/>
      <c r="D19" s="29"/>
      <c r="E19" s="29"/>
      <c r="F19" s="365"/>
      <c r="G19" s="366"/>
      <c r="H19" s="367"/>
      <c r="I19" s="368"/>
      <c r="J19" s="367"/>
      <c r="K19" s="368"/>
    </row>
    <row r="20" spans="2:11" x14ac:dyDescent="0.2">
      <c r="B20" s="364"/>
      <c r="C20" s="29"/>
      <c r="D20" s="29"/>
      <c r="E20" s="29"/>
      <c r="F20" s="365"/>
      <c r="G20" s="366"/>
      <c r="H20" s="367"/>
      <c r="I20" s="368"/>
      <c r="J20" s="367"/>
      <c r="K20" s="368"/>
    </row>
    <row r="21" spans="2:11" x14ac:dyDescent="0.2">
      <c r="B21" s="364"/>
      <c r="C21" s="29"/>
      <c r="D21" s="29"/>
      <c r="E21" s="29"/>
      <c r="F21" s="365"/>
      <c r="G21" s="366"/>
      <c r="H21" s="367"/>
      <c r="I21" s="368"/>
      <c r="J21" s="367"/>
      <c r="K21" s="368"/>
    </row>
    <row r="22" spans="2:11" x14ac:dyDescent="0.2">
      <c r="B22" s="364"/>
      <c r="C22" s="29"/>
      <c r="D22" s="29"/>
      <c r="E22" s="29"/>
      <c r="F22" s="365"/>
      <c r="G22" s="366"/>
      <c r="H22" s="367"/>
      <c r="I22" s="368"/>
      <c r="J22" s="367"/>
      <c r="K22" s="368"/>
    </row>
    <row r="23" spans="2:11" x14ac:dyDescent="0.2">
      <c r="B23" s="364"/>
      <c r="C23" s="29"/>
      <c r="D23" s="29"/>
      <c r="E23" s="29"/>
      <c r="F23" s="365"/>
      <c r="G23" s="366"/>
      <c r="H23" s="367"/>
      <c r="I23" s="368"/>
      <c r="J23" s="367"/>
      <c r="K23" s="368"/>
    </row>
    <row r="24" spans="2:11" x14ac:dyDescent="0.2">
      <c r="B24" s="364"/>
      <c r="C24" s="29"/>
      <c r="D24" s="29"/>
      <c r="E24" s="29"/>
      <c r="F24" s="365"/>
      <c r="G24" s="366"/>
      <c r="H24" s="367"/>
      <c r="I24" s="368"/>
      <c r="J24" s="367"/>
      <c r="K24" s="368"/>
    </row>
    <row r="25" spans="2:11" x14ac:dyDescent="0.2">
      <c r="B25" s="364"/>
      <c r="C25" s="29"/>
      <c r="D25" s="29"/>
      <c r="E25" s="29"/>
      <c r="F25" s="365"/>
      <c r="G25" s="366"/>
      <c r="H25" s="367"/>
      <c r="I25" s="368"/>
      <c r="J25" s="367"/>
      <c r="K25" s="368"/>
    </row>
    <row r="26" spans="2:11" x14ac:dyDescent="0.2">
      <c r="B26" s="364"/>
      <c r="C26" s="29"/>
      <c r="D26" s="29"/>
      <c r="E26" s="29"/>
      <c r="F26" s="365"/>
      <c r="G26" s="366"/>
      <c r="H26" s="367"/>
      <c r="I26" s="368"/>
      <c r="J26" s="367"/>
      <c r="K26" s="368"/>
    </row>
    <row r="27" spans="2:11" x14ac:dyDescent="0.2">
      <c r="B27" s="364"/>
      <c r="C27" s="29"/>
      <c r="D27" s="29"/>
      <c r="E27" s="29"/>
      <c r="F27" s="365"/>
      <c r="G27" s="366"/>
      <c r="H27" s="367"/>
      <c r="I27" s="368"/>
      <c r="J27" s="367"/>
      <c r="K27" s="368"/>
    </row>
    <row r="28" spans="2:11" x14ac:dyDescent="0.2">
      <c r="B28" s="364"/>
      <c r="C28" s="29"/>
      <c r="D28" s="29"/>
      <c r="E28" s="29"/>
      <c r="F28" s="365"/>
      <c r="G28" s="366"/>
      <c r="H28" s="367"/>
      <c r="I28" s="368"/>
      <c r="J28" s="367"/>
      <c r="K28" s="368"/>
    </row>
    <row r="29" spans="2:11" x14ac:dyDescent="0.2">
      <c r="B29" s="364"/>
      <c r="C29" s="29"/>
      <c r="D29" s="29"/>
      <c r="E29" s="29"/>
      <c r="F29" s="365"/>
      <c r="G29" s="366"/>
      <c r="H29" s="367"/>
      <c r="I29" s="368"/>
      <c r="J29" s="367"/>
      <c r="K29" s="368"/>
    </row>
    <row r="30" spans="2:11" x14ac:dyDescent="0.2">
      <c r="B30" s="364"/>
      <c r="C30" s="29"/>
      <c r="D30" s="29"/>
      <c r="E30" s="29"/>
      <c r="F30" s="365"/>
      <c r="G30" s="366"/>
      <c r="H30" s="367"/>
      <c r="I30" s="368"/>
      <c r="J30" s="367"/>
      <c r="K30" s="368"/>
    </row>
    <row r="31" spans="2:11" x14ac:dyDescent="0.2">
      <c r="B31" s="364"/>
      <c r="C31" s="29"/>
      <c r="D31" s="29"/>
      <c r="E31" s="29"/>
      <c r="F31" s="365"/>
      <c r="G31" s="366"/>
      <c r="H31" s="367"/>
      <c r="I31" s="368"/>
      <c r="J31" s="367"/>
      <c r="K31" s="368"/>
    </row>
    <row r="32" spans="2:11" x14ac:dyDescent="0.2">
      <c r="B32" s="364"/>
      <c r="C32" s="29"/>
      <c r="D32" s="29"/>
      <c r="E32" s="29"/>
      <c r="F32" s="365"/>
      <c r="G32" s="366"/>
      <c r="H32" s="367"/>
      <c r="I32" s="368"/>
      <c r="J32" s="367"/>
      <c r="K32" s="368"/>
    </row>
    <row r="33" spans="2:11" x14ac:dyDescent="0.2">
      <c r="B33" s="364"/>
      <c r="C33" s="29"/>
      <c r="D33" s="29"/>
      <c r="E33" s="29"/>
      <c r="F33" s="365"/>
      <c r="G33" s="366"/>
      <c r="H33" s="367"/>
      <c r="I33" s="368"/>
      <c r="J33" s="367"/>
      <c r="K33" s="368"/>
    </row>
    <row r="34" spans="2:11" x14ac:dyDescent="0.2">
      <c r="B34" s="364"/>
      <c r="C34" s="29"/>
      <c r="D34" s="29"/>
      <c r="E34" s="29"/>
      <c r="F34" s="365"/>
      <c r="G34" s="366"/>
      <c r="H34" s="367"/>
      <c r="I34" s="368"/>
      <c r="J34" s="367"/>
      <c r="K34" s="368"/>
    </row>
    <row r="35" spans="2:11" x14ac:dyDescent="0.2">
      <c r="B35" s="364"/>
      <c r="C35" s="29"/>
      <c r="D35" s="29"/>
      <c r="E35" s="29"/>
      <c r="F35" s="365"/>
      <c r="G35" s="366"/>
      <c r="H35" s="367"/>
      <c r="I35" s="368"/>
      <c r="J35" s="367"/>
      <c r="K35" s="368"/>
    </row>
    <row r="36" spans="2:11" x14ac:dyDescent="0.2">
      <c r="B36" s="364"/>
      <c r="C36" s="29"/>
      <c r="D36" s="29"/>
      <c r="E36" s="29"/>
      <c r="F36" s="365"/>
      <c r="G36" s="366"/>
      <c r="H36" s="367"/>
      <c r="I36" s="368"/>
      <c r="J36" s="367"/>
      <c r="K36" s="368"/>
    </row>
    <row r="37" spans="2:11" x14ac:dyDescent="0.2">
      <c r="B37" s="364"/>
      <c r="C37" s="29"/>
      <c r="D37" s="29"/>
      <c r="E37" s="29"/>
      <c r="F37" s="365"/>
      <c r="G37" s="366"/>
      <c r="H37" s="367"/>
      <c r="I37" s="368"/>
      <c r="J37" s="367"/>
      <c r="K37" s="368"/>
    </row>
    <row r="38" spans="2:11" x14ac:dyDescent="0.2">
      <c r="B38" s="364"/>
      <c r="C38" s="29"/>
      <c r="D38" s="29"/>
      <c r="E38" s="29"/>
      <c r="F38" s="365"/>
      <c r="G38" s="366"/>
      <c r="H38" s="367"/>
      <c r="I38" s="368"/>
      <c r="J38" s="367"/>
      <c r="K38" s="368"/>
    </row>
    <row r="39" spans="2:11" x14ac:dyDescent="0.2">
      <c r="B39" s="364"/>
      <c r="C39" s="29"/>
      <c r="D39" s="29"/>
      <c r="E39" s="29"/>
      <c r="F39" s="365"/>
      <c r="G39" s="366"/>
      <c r="H39" s="367"/>
      <c r="I39" s="368"/>
      <c r="J39" s="367"/>
      <c r="K39" s="368"/>
    </row>
    <row r="40" spans="2:11" x14ac:dyDescent="0.2">
      <c r="B40" s="364"/>
      <c r="C40" s="29"/>
      <c r="D40" s="29"/>
      <c r="E40" s="29"/>
      <c r="F40" s="365"/>
      <c r="G40" s="366"/>
      <c r="H40" s="367"/>
      <c r="I40" s="368"/>
      <c r="J40" s="367"/>
      <c r="K40" s="368"/>
    </row>
    <row r="41" spans="2:11" x14ac:dyDescent="0.2">
      <c r="B41" s="364"/>
      <c r="C41" s="29"/>
      <c r="D41" s="29"/>
      <c r="E41" s="29"/>
      <c r="F41" s="365"/>
      <c r="G41" s="366"/>
      <c r="H41" s="367"/>
      <c r="I41" s="368"/>
      <c r="J41" s="367"/>
      <c r="K41" s="368"/>
    </row>
    <row r="42" spans="2:11" x14ac:dyDescent="0.2">
      <c r="B42" s="364"/>
      <c r="C42" s="29"/>
      <c r="D42" s="29"/>
      <c r="E42" s="29"/>
      <c r="F42" s="365"/>
      <c r="G42" s="366"/>
      <c r="H42" s="367"/>
      <c r="I42" s="368"/>
      <c r="J42" s="367"/>
      <c r="K42" s="368"/>
    </row>
    <row r="43" spans="2:11" x14ac:dyDescent="0.2">
      <c r="B43" s="364"/>
      <c r="C43" s="29"/>
      <c r="D43" s="29"/>
      <c r="E43" s="29"/>
      <c r="F43" s="365"/>
      <c r="G43" s="366"/>
      <c r="H43" s="367"/>
      <c r="I43" s="368"/>
      <c r="J43" s="367"/>
      <c r="K43" s="368"/>
    </row>
    <row r="44" spans="2:11" x14ac:dyDescent="0.2">
      <c r="B44" s="364"/>
      <c r="C44" s="29"/>
      <c r="D44" s="29"/>
      <c r="E44" s="29"/>
      <c r="F44" s="365"/>
      <c r="G44" s="366"/>
      <c r="H44" s="367"/>
      <c r="I44" s="368"/>
      <c r="J44" s="367"/>
      <c r="K44" s="368"/>
    </row>
    <row r="45" spans="2:11" x14ac:dyDescent="0.2">
      <c r="B45" s="364"/>
      <c r="C45" s="29"/>
      <c r="D45" s="29"/>
      <c r="E45" s="29"/>
      <c r="F45" s="365"/>
      <c r="G45" s="366"/>
      <c r="H45" s="367"/>
      <c r="I45" s="368"/>
      <c r="J45" s="367"/>
      <c r="K45" s="368"/>
    </row>
    <row r="46" spans="2:11" x14ac:dyDescent="0.2">
      <c r="B46" s="364"/>
      <c r="C46" s="29"/>
      <c r="D46" s="29"/>
      <c r="E46" s="29"/>
      <c r="F46" s="365"/>
      <c r="G46" s="366"/>
      <c r="H46" s="367"/>
      <c r="I46" s="368"/>
      <c r="J46" s="367"/>
      <c r="K46" s="368"/>
    </row>
    <row r="47" spans="2:11" x14ac:dyDescent="0.2">
      <c r="B47" s="364"/>
      <c r="C47" s="29"/>
      <c r="D47" s="29"/>
      <c r="E47" s="29"/>
      <c r="F47" s="365"/>
      <c r="G47" s="366"/>
      <c r="H47" s="367"/>
      <c r="I47" s="368"/>
      <c r="J47" s="367"/>
      <c r="K47" s="368"/>
    </row>
    <row r="48" spans="2:11" x14ac:dyDescent="0.2">
      <c r="B48" s="364"/>
      <c r="C48" s="29"/>
      <c r="D48" s="29"/>
      <c r="E48" s="29"/>
      <c r="F48" s="365"/>
      <c r="G48" s="366"/>
      <c r="H48" s="367"/>
      <c r="I48" s="368"/>
      <c r="J48" s="367"/>
      <c r="K48" s="368"/>
    </row>
    <row r="49" spans="2:11" x14ac:dyDescent="0.2">
      <c r="B49" s="369"/>
      <c r="C49" s="102"/>
      <c r="D49" s="102"/>
      <c r="E49" s="102"/>
      <c r="F49" s="370"/>
      <c r="G49" s="371"/>
      <c r="H49" s="372"/>
      <c r="I49" s="373"/>
      <c r="J49" s="372"/>
      <c r="K49" s="373"/>
    </row>
    <row r="50" spans="2:11" s="39" customFormat="1" ht="25.5" customHeight="1" x14ac:dyDescent="0.15">
      <c r="B50" s="37" t="s">
        <v>563</v>
      </c>
      <c r="F50" s="208"/>
      <c r="G50" s="96"/>
      <c r="K50" s="96">
        <v>41439</v>
      </c>
    </row>
  </sheetData>
  <mergeCells count="1">
    <mergeCell ref="B5:H5"/>
  </mergeCells>
  <phoneticPr fontId="0" type="noConversion"/>
  <printOptions horizontalCentered="1"/>
  <pageMargins left="0.5" right="0.5" top="0.5" bottom="0.5" header="0.5" footer="0.5"/>
  <pageSetup scale="80" orientation="portrait" r:id="rId1"/>
  <headerFooter alignWithMargins="0"/>
  <drawing r:id="rId2"/>
  <legacyDrawing r:id="rId3"/>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3">
    <pageSetUpPr fitToPage="1"/>
  </sheetPr>
  <dimension ref="B1:N43"/>
  <sheetViews>
    <sheetView workbookViewId="0">
      <pane ySplit="19" topLeftCell="A20" activePane="bottomLeft" state="frozen"/>
      <selection pane="bottomLeft" activeCell="O43" sqref="A1:O43"/>
    </sheetView>
  </sheetViews>
  <sheetFormatPr defaultRowHeight="12.75" x14ac:dyDescent="0.2"/>
  <cols>
    <col min="1" max="1" width="5.7109375" style="374" customWidth="1"/>
    <col min="2" max="2" width="7.5703125" style="374" customWidth="1"/>
    <col min="3" max="3" width="13.140625" style="374" customWidth="1"/>
    <col min="4" max="4" width="9.85546875" style="374" customWidth="1"/>
    <col min="5" max="5" width="4.85546875" style="374" customWidth="1"/>
    <col min="6" max="7" width="8.85546875" style="374" customWidth="1"/>
    <col min="8" max="8" width="6.7109375" style="374" customWidth="1"/>
    <col min="9" max="9" width="14.7109375" style="374" customWidth="1"/>
    <col min="10" max="10" width="11.42578125" style="374" customWidth="1"/>
    <col min="11" max="12" width="6.7109375" style="374" customWidth="1"/>
    <col min="13" max="13" width="10.42578125" style="374" customWidth="1"/>
    <col min="14" max="14" width="13.28515625" style="374" customWidth="1"/>
    <col min="15" max="15" width="5.7109375" style="374" customWidth="1"/>
    <col min="16" max="16384" width="9.140625" style="374"/>
  </cols>
  <sheetData>
    <row r="1" spans="2:14" ht="25.5" customHeight="1" x14ac:dyDescent="0.2"/>
    <row r="2" spans="2:14" ht="25.5" customHeight="1" x14ac:dyDescent="0.2"/>
    <row r="3" spans="2:14" ht="25.5" customHeight="1" x14ac:dyDescent="0.2"/>
    <row r="4" spans="2:14" ht="25.5" customHeight="1" x14ac:dyDescent="0.2"/>
    <row r="5" spans="2:14" ht="25.5" customHeight="1" x14ac:dyDescent="0.3">
      <c r="B5" s="407" t="s">
        <v>605</v>
      </c>
    </row>
    <row r="6" spans="2:14" s="375" customFormat="1" ht="21.75" customHeight="1" x14ac:dyDescent="0.2"/>
    <row r="7" spans="2:14" s="375" customFormat="1" ht="11.25" customHeight="1" x14ac:dyDescent="0.2">
      <c r="B7" s="376" t="s">
        <v>111</v>
      </c>
      <c r="C7" s="377"/>
      <c r="D7" s="377"/>
      <c r="E7" s="378"/>
      <c r="F7" s="376" t="s">
        <v>112</v>
      </c>
      <c r="G7" s="377"/>
      <c r="H7" s="377"/>
      <c r="I7" s="377"/>
      <c r="J7" s="378"/>
      <c r="K7" s="376" t="s">
        <v>66</v>
      </c>
      <c r="L7" s="377"/>
      <c r="M7" s="376" t="s">
        <v>68</v>
      </c>
      <c r="N7" s="378"/>
    </row>
    <row r="8" spans="2:14" x14ac:dyDescent="0.2">
      <c r="B8" s="636"/>
      <c r="C8" s="637"/>
      <c r="D8" s="637"/>
      <c r="E8" s="379"/>
      <c r="F8" s="645"/>
      <c r="G8" s="646"/>
      <c r="H8" s="646"/>
      <c r="I8" s="646"/>
      <c r="J8" s="647"/>
      <c r="K8" s="654"/>
      <c r="L8" s="638"/>
      <c r="M8" s="654"/>
      <c r="N8" s="638"/>
    </row>
    <row r="9" spans="2:14" s="375" customFormat="1" x14ac:dyDescent="0.2">
      <c r="B9" s="376" t="s">
        <v>113</v>
      </c>
      <c r="C9" s="377"/>
      <c r="D9" s="377"/>
      <c r="E9" s="378"/>
      <c r="F9" s="376" t="s">
        <v>57</v>
      </c>
      <c r="G9" s="651"/>
      <c r="H9" s="652"/>
      <c r="I9" s="652"/>
      <c r="J9" s="653"/>
      <c r="K9" s="376" t="s">
        <v>114</v>
      </c>
      <c r="L9" s="377"/>
      <c r="M9" s="377"/>
      <c r="N9" s="378"/>
    </row>
    <row r="10" spans="2:14" x14ac:dyDescent="0.2">
      <c r="B10" s="636"/>
      <c r="C10" s="637"/>
      <c r="D10" s="637"/>
      <c r="E10" s="380"/>
      <c r="F10" s="648"/>
      <c r="G10" s="649"/>
      <c r="H10" s="649"/>
      <c r="I10" s="649"/>
      <c r="J10" s="650"/>
      <c r="K10" s="648"/>
      <c r="L10" s="637"/>
      <c r="M10" s="637"/>
      <c r="N10" s="638"/>
    </row>
    <row r="11" spans="2:14" s="375" customFormat="1" ht="11.25" x14ac:dyDescent="0.2">
      <c r="B11" s="376" t="s">
        <v>115</v>
      </c>
      <c r="C11" s="377"/>
      <c r="D11" s="377"/>
      <c r="E11" s="378"/>
      <c r="F11" s="376" t="s">
        <v>116</v>
      </c>
      <c r="G11" s="377"/>
      <c r="H11" s="377"/>
      <c r="I11" s="377"/>
      <c r="J11" s="378"/>
      <c r="K11" s="376" t="s">
        <v>117</v>
      </c>
      <c r="L11" s="377"/>
      <c r="M11" s="377"/>
      <c r="N11" s="378"/>
    </row>
    <row r="12" spans="2:14" x14ac:dyDescent="0.2">
      <c r="B12" s="636"/>
      <c r="C12" s="637"/>
      <c r="D12" s="637"/>
      <c r="E12" s="638"/>
      <c r="F12" s="648"/>
      <c r="G12" s="637"/>
      <c r="H12" s="637"/>
      <c r="I12" s="381"/>
      <c r="J12" s="379"/>
      <c r="K12" s="648"/>
      <c r="L12" s="637"/>
      <c r="M12" s="637"/>
      <c r="N12" s="638"/>
    </row>
    <row r="13" spans="2:14" s="375" customFormat="1" ht="11.25" x14ac:dyDescent="0.2">
      <c r="B13" s="376" t="s">
        <v>118</v>
      </c>
      <c r="C13" s="377"/>
      <c r="D13" s="376" t="s">
        <v>321</v>
      </c>
      <c r="E13" s="378"/>
      <c r="F13" s="376" t="s">
        <v>119</v>
      </c>
      <c r="G13" s="377"/>
      <c r="H13" s="377"/>
      <c r="I13" s="377"/>
      <c r="J13" s="378"/>
      <c r="K13" s="376" t="s">
        <v>119</v>
      </c>
      <c r="L13" s="377"/>
      <c r="M13" s="377"/>
      <c r="N13" s="378"/>
    </row>
    <row r="14" spans="2:14" x14ac:dyDescent="0.2">
      <c r="B14" s="636"/>
      <c r="C14" s="638"/>
      <c r="D14" s="636"/>
      <c r="E14" s="638"/>
      <c r="F14" s="648"/>
      <c r="G14" s="637"/>
      <c r="H14" s="637"/>
      <c r="I14" s="381"/>
      <c r="J14" s="379"/>
      <c r="K14" s="648"/>
      <c r="L14" s="637"/>
      <c r="M14" s="637"/>
      <c r="N14" s="638"/>
    </row>
    <row r="15" spans="2:14" s="383" customFormat="1" ht="9.75" customHeight="1" x14ac:dyDescent="0.2">
      <c r="B15" s="382"/>
      <c r="C15" s="382"/>
      <c r="D15" s="382" t="s">
        <v>120</v>
      </c>
      <c r="E15" s="639" t="s">
        <v>41</v>
      </c>
      <c r="F15" s="640"/>
      <c r="G15" s="641"/>
      <c r="H15" s="382"/>
      <c r="I15" s="639" t="s">
        <v>121</v>
      </c>
      <c r="J15" s="640"/>
      <c r="K15" s="640"/>
      <c r="L15" s="640"/>
      <c r="M15" s="641"/>
      <c r="N15" s="382"/>
    </row>
    <row r="16" spans="2:14" s="383" customFormat="1" ht="9.75" customHeight="1" x14ac:dyDescent="0.2">
      <c r="B16" s="384" t="s">
        <v>122</v>
      </c>
      <c r="C16" s="384" t="s">
        <v>123</v>
      </c>
      <c r="D16" s="384" t="s">
        <v>124</v>
      </c>
      <c r="E16" s="642"/>
      <c r="F16" s="643"/>
      <c r="G16" s="644"/>
      <c r="H16" s="384" t="s">
        <v>125</v>
      </c>
      <c r="I16" s="642"/>
      <c r="J16" s="643"/>
      <c r="K16" s="643"/>
      <c r="L16" s="643"/>
      <c r="M16" s="644"/>
      <c r="N16" s="384"/>
    </row>
    <row r="17" spans="2:14" s="383" customFormat="1" ht="9.75" customHeight="1" x14ac:dyDescent="0.2">
      <c r="B17" s="384" t="s">
        <v>42</v>
      </c>
      <c r="C17" s="384" t="s">
        <v>126</v>
      </c>
      <c r="D17" s="384" t="s">
        <v>127</v>
      </c>
      <c r="E17" s="382"/>
      <c r="F17" s="382"/>
      <c r="G17" s="382"/>
      <c r="H17" s="384" t="s">
        <v>128</v>
      </c>
      <c r="I17" s="384" t="s">
        <v>129</v>
      </c>
      <c r="J17" s="382" t="s">
        <v>130</v>
      </c>
      <c r="K17" s="385" t="s">
        <v>131</v>
      </c>
      <c r="L17" s="386"/>
      <c r="M17" s="382"/>
      <c r="N17" s="384" t="s">
        <v>132</v>
      </c>
    </row>
    <row r="18" spans="2:14" s="383" customFormat="1" ht="9.75" customHeight="1" x14ac:dyDescent="0.2">
      <c r="B18" s="384" t="s">
        <v>317</v>
      </c>
      <c r="C18" s="384" t="s">
        <v>59</v>
      </c>
      <c r="D18" s="384" t="s">
        <v>133</v>
      </c>
      <c r="E18" s="384" t="s">
        <v>134</v>
      </c>
      <c r="F18" s="384" t="s">
        <v>135</v>
      </c>
      <c r="G18" s="384" t="s">
        <v>42</v>
      </c>
      <c r="H18" s="384" t="s">
        <v>136</v>
      </c>
      <c r="I18" s="384" t="s">
        <v>137</v>
      </c>
      <c r="J18" s="384" t="s">
        <v>138</v>
      </c>
      <c r="K18" s="384" t="s">
        <v>139</v>
      </c>
      <c r="L18" s="384" t="s">
        <v>140</v>
      </c>
      <c r="M18" s="384" t="s">
        <v>141</v>
      </c>
      <c r="N18" s="384" t="s">
        <v>142</v>
      </c>
    </row>
    <row r="19" spans="2:14" s="383" customFormat="1" ht="9.75" customHeight="1" x14ac:dyDescent="0.2">
      <c r="B19" s="387"/>
      <c r="C19" s="387"/>
      <c r="D19" s="387"/>
      <c r="E19" s="387"/>
      <c r="F19" s="387"/>
      <c r="G19" s="387"/>
      <c r="H19" s="387"/>
      <c r="I19" s="387" t="s">
        <v>60</v>
      </c>
      <c r="J19" s="387" t="s">
        <v>143</v>
      </c>
      <c r="K19" s="388"/>
      <c r="L19" s="388"/>
      <c r="M19" s="387" t="s">
        <v>144</v>
      </c>
      <c r="N19" s="387"/>
    </row>
    <row r="20" spans="2:14" x14ac:dyDescent="0.2">
      <c r="B20" s="389"/>
      <c r="C20" s="389"/>
      <c r="D20" s="389"/>
      <c r="E20" s="390"/>
      <c r="F20" s="389"/>
      <c r="G20" s="389"/>
      <c r="H20" s="389"/>
      <c r="I20" s="389"/>
      <c r="J20" s="390"/>
      <c r="K20" s="390"/>
      <c r="L20" s="390"/>
      <c r="M20" s="390"/>
      <c r="N20" s="391"/>
    </row>
    <row r="21" spans="2:14" x14ac:dyDescent="0.2">
      <c r="B21" s="389"/>
      <c r="C21" s="389"/>
      <c r="D21" s="389"/>
      <c r="E21" s="390"/>
      <c r="F21" s="389"/>
      <c r="G21" s="389"/>
      <c r="H21" s="389"/>
      <c r="I21" s="389"/>
      <c r="J21" s="390"/>
      <c r="K21" s="390"/>
      <c r="L21" s="390"/>
      <c r="M21" s="390"/>
      <c r="N21" s="391"/>
    </row>
    <row r="22" spans="2:14" x14ac:dyDescent="0.2">
      <c r="B22" s="389"/>
      <c r="C22" s="389"/>
      <c r="D22" s="389"/>
      <c r="E22" s="390"/>
      <c r="F22" s="389"/>
      <c r="G22" s="389"/>
      <c r="H22" s="389"/>
      <c r="I22" s="389"/>
      <c r="J22" s="390"/>
      <c r="K22" s="390"/>
      <c r="L22" s="390"/>
      <c r="M22" s="390"/>
      <c r="N22" s="391"/>
    </row>
    <row r="23" spans="2:14" x14ac:dyDescent="0.2">
      <c r="B23" s="389"/>
      <c r="C23" s="389"/>
      <c r="D23" s="389"/>
      <c r="E23" s="390"/>
      <c r="F23" s="389"/>
      <c r="G23" s="389"/>
      <c r="H23" s="389"/>
      <c r="I23" s="389"/>
      <c r="J23" s="390"/>
      <c r="K23" s="390"/>
      <c r="L23" s="390"/>
      <c r="M23" s="390"/>
      <c r="N23" s="391"/>
    </row>
    <row r="24" spans="2:14" x14ac:dyDescent="0.2">
      <c r="B24" s="389"/>
      <c r="C24" s="389"/>
      <c r="D24" s="389"/>
      <c r="E24" s="390"/>
      <c r="F24" s="389"/>
      <c r="G24" s="389"/>
      <c r="H24" s="389"/>
      <c r="I24" s="389"/>
      <c r="J24" s="390"/>
      <c r="K24" s="390"/>
      <c r="L24" s="390"/>
      <c r="M24" s="390"/>
      <c r="N24" s="391"/>
    </row>
    <row r="25" spans="2:14" x14ac:dyDescent="0.2">
      <c r="B25" s="389"/>
      <c r="C25" s="389"/>
      <c r="D25" s="389"/>
      <c r="E25" s="390"/>
      <c r="F25" s="389"/>
      <c r="G25" s="389"/>
      <c r="H25" s="389"/>
      <c r="I25" s="389"/>
      <c r="J25" s="390"/>
      <c r="K25" s="390"/>
      <c r="L25" s="390"/>
      <c r="M25" s="390"/>
      <c r="N25" s="391"/>
    </row>
    <row r="26" spans="2:14" x14ac:dyDescent="0.2">
      <c r="B26" s="389"/>
      <c r="C26" s="389"/>
      <c r="D26" s="389"/>
      <c r="E26" s="390"/>
      <c r="F26" s="389"/>
      <c r="G26" s="389"/>
      <c r="H26" s="389"/>
      <c r="I26" s="389"/>
      <c r="J26" s="390"/>
      <c r="K26" s="390"/>
      <c r="L26" s="390"/>
      <c r="M26" s="390"/>
      <c r="N26" s="391"/>
    </row>
    <row r="27" spans="2:14" x14ac:dyDescent="0.2">
      <c r="B27" s="389"/>
      <c r="C27" s="389"/>
      <c r="D27" s="389"/>
      <c r="E27" s="390"/>
      <c r="F27" s="389"/>
      <c r="G27" s="389"/>
      <c r="H27" s="389"/>
      <c r="I27" s="389"/>
      <c r="J27" s="390"/>
      <c r="K27" s="390"/>
      <c r="L27" s="390"/>
      <c r="M27" s="390"/>
      <c r="N27" s="391"/>
    </row>
    <row r="28" spans="2:14" x14ac:dyDescent="0.2">
      <c r="B28" s="389"/>
      <c r="C28" s="389"/>
      <c r="D28" s="389"/>
      <c r="E28" s="390"/>
      <c r="F28" s="389"/>
      <c r="G28" s="389"/>
      <c r="H28" s="389"/>
      <c r="I28" s="389"/>
      <c r="J28" s="390"/>
      <c r="K28" s="390"/>
      <c r="L28" s="390"/>
      <c r="M28" s="390"/>
      <c r="N28" s="391"/>
    </row>
    <row r="29" spans="2:14" x14ac:dyDescent="0.2">
      <c r="B29" s="389"/>
      <c r="C29" s="389"/>
      <c r="D29" s="389"/>
      <c r="E29" s="390"/>
      <c r="F29" s="389"/>
      <c r="G29" s="389"/>
      <c r="H29" s="389"/>
      <c r="I29" s="389"/>
      <c r="J29" s="390"/>
      <c r="K29" s="390"/>
      <c r="L29" s="390"/>
      <c r="M29" s="390"/>
      <c r="N29" s="391"/>
    </row>
    <row r="30" spans="2:14" x14ac:dyDescent="0.2">
      <c r="B30" s="389"/>
      <c r="C30" s="389"/>
      <c r="D30" s="389"/>
      <c r="E30" s="390"/>
      <c r="F30" s="389"/>
      <c r="G30" s="389"/>
      <c r="H30" s="389"/>
      <c r="I30" s="389"/>
      <c r="J30" s="390"/>
      <c r="K30" s="390"/>
      <c r="L30" s="390"/>
      <c r="M30" s="390"/>
      <c r="N30" s="391"/>
    </row>
    <row r="31" spans="2:14" x14ac:dyDescent="0.2">
      <c r="B31" s="389"/>
      <c r="C31" s="389"/>
      <c r="D31" s="389"/>
      <c r="E31" s="390"/>
      <c r="F31" s="389"/>
      <c r="G31" s="389"/>
      <c r="H31" s="389"/>
      <c r="I31" s="389"/>
      <c r="J31" s="390"/>
      <c r="K31" s="390"/>
      <c r="L31" s="390"/>
      <c r="M31" s="390"/>
      <c r="N31" s="391"/>
    </row>
    <row r="32" spans="2:14" x14ac:dyDescent="0.2">
      <c r="B32" s="389"/>
      <c r="C32" s="389"/>
      <c r="D32" s="389"/>
      <c r="E32" s="390"/>
      <c r="F32" s="389"/>
      <c r="G32" s="389"/>
      <c r="H32" s="389"/>
      <c r="I32" s="389"/>
      <c r="J32" s="390"/>
      <c r="K32" s="390"/>
      <c r="L32" s="390"/>
      <c r="M32" s="390"/>
      <c r="N32" s="391"/>
    </row>
    <row r="33" spans="2:14" x14ac:dyDescent="0.2">
      <c r="B33" s="389"/>
      <c r="C33" s="389"/>
      <c r="D33" s="389"/>
      <c r="E33" s="390"/>
      <c r="F33" s="389"/>
      <c r="G33" s="389"/>
      <c r="H33" s="389"/>
      <c r="I33" s="389"/>
      <c r="J33" s="390"/>
      <c r="K33" s="390"/>
      <c r="L33" s="390"/>
      <c r="M33" s="390"/>
      <c r="N33" s="391"/>
    </row>
    <row r="34" spans="2:14" x14ac:dyDescent="0.2">
      <c r="B34" s="389"/>
      <c r="C34" s="389"/>
      <c r="D34" s="389"/>
      <c r="E34" s="390"/>
      <c r="F34" s="389"/>
      <c r="G34" s="389"/>
      <c r="H34" s="389"/>
      <c r="I34" s="389"/>
      <c r="J34" s="390"/>
      <c r="K34" s="390"/>
      <c r="L34" s="390"/>
      <c r="M34" s="390"/>
      <c r="N34" s="391"/>
    </row>
    <row r="35" spans="2:14" x14ac:dyDescent="0.2">
      <c r="B35" s="389"/>
      <c r="C35" s="389"/>
      <c r="D35" s="389"/>
      <c r="E35" s="390"/>
      <c r="F35" s="389"/>
      <c r="G35" s="389"/>
      <c r="H35" s="389"/>
      <c r="I35" s="389"/>
      <c r="J35" s="390"/>
      <c r="K35" s="390"/>
      <c r="L35" s="390"/>
      <c r="M35" s="390"/>
      <c r="N35" s="391"/>
    </row>
    <row r="36" spans="2:14" x14ac:dyDescent="0.2">
      <c r="B36" s="389"/>
      <c r="C36" s="389"/>
      <c r="D36" s="389"/>
      <c r="E36" s="390"/>
      <c r="F36" s="389"/>
      <c r="G36" s="389"/>
      <c r="H36" s="389"/>
      <c r="I36" s="389"/>
      <c r="J36" s="390"/>
      <c r="K36" s="390"/>
      <c r="L36" s="390"/>
      <c r="M36" s="390"/>
      <c r="N36" s="391"/>
    </row>
    <row r="37" spans="2:14" x14ac:dyDescent="0.2">
      <c r="B37" s="389"/>
      <c r="C37" s="389"/>
      <c r="D37" s="389"/>
      <c r="E37" s="390"/>
      <c r="F37" s="389"/>
      <c r="G37" s="389"/>
      <c r="H37" s="389"/>
      <c r="I37" s="389"/>
      <c r="J37" s="390"/>
      <c r="K37" s="390"/>
      <c r="L37" s="390"/>
      <c r="M37" s="390"/>
      <c r="N37" s="391"/>
    </row>
    <row r="38" spans="2:14" x14ac:dyDescent="0.2">
      <c r="B38" s="389"/>
      <c r="C38" s="389"/>
      <c r="D38" s="389"/>
      <c r="E38" s="390"/>
      <c r="F38" s="389"/>
      <c r="G38" s="389"/>
      <c r="H38" s="389"/>
      <c r="I38" s="389"/>
      <c r="J38" s="390"/>
      <c r="K38" s="390"/>
      <c r="L38" s="390"/>
      <c r="M38" s="390"/>
      <c r="N38" s="391"/>
    </row>
    <row r="39" spans="2:14" x14ac:dyDescent="0.2">
      <c r="B39" s="389"/>
      <c r="C39" s="389"/>
      <c r="D39" s="389"/>
      <c r="E39" s="390"/>
      <c r="F39" s="389"/>
      <c r="G39" s="389"/>
      <c r="H39" s="389"/>
      <c r="I39" s="389"/>
      <c r="J39" s="390"/>
      <c r="K39" s="390"/>
      <c r="L39" s="390"/>
      <c r="M39" s="390"/>
      <c r="N39" s="391"/>
    </row>
    <row r="40" spans="2:14" x14ac:dyDescent="0.2">
      <c r="B40" s="389"/>
      <c r="C40" s="389"/>
      <c r="D40" s="389"/>
      <c r="E40" s="390"/>
      <c r="F40" s="389"/>
      <c r="G40" s="389"/>
      <c r="H40" s="389"/>
      <c r="I40" s="389"/>
      <c r="J40" s="390"/>
      <c r="K40" s="390"/>
      <c r="L40" s="390"/>
      <c r="M40" s="390"/>
      <c r="N40" s="391"/>
    </row>
    <row r="41" spans="2:14" x14ac:dyDescent="0.2">
      <c r="B41" s="389"/>
      <c r="C41" s="389"/>
      <c r="D41" s="389"/>
      <c r="E41" s="390"/>
      <c r="F41" s="389"/>
      <c r="G41" s="389"/>
      <c r="H41" s="389"/>
      <c r="I41" s="389"/>
      <c r="J41" s="390"/>
      <c r="K41" s="390"/>
      <c r="L41" s="390"/>
      <c r="M41" s="390"/>
      <c r="N41" s="391"/>
    </row>
    <row r="42" spans="2:14" x14ac:dyDescent="0.2">
      <c r="B42" s="392"/>
      <c r="C42" s="392"/>
      <c r="D42" s="392"/>
      <c r="E42" s="393"/>
      <c r="F42" s="392"/>
      <c r="G42" s="392"/>
      <c r="H42" s="392"/>
      <c r="I42" s="392"/>
      <c r="J42" s="393"/>
      <c r="K42" s="393"/>
      <c r="L42" s="393"/>
      <c r="M42" s="393"/>
      <c r="N42" s="394"/>
    </row>
    <row r="43" spans="2:14" s="395" customFormat="1" ht="25.5" customHeight="1" x14ac:dyDescent="0.15">
      <c r="B43" s="37" t="s">
        <v>563</v>
      </c>
      <c r="D43" s="96"/>
      <c r="N43" s="96">
        <v>41439</v>
      </c>
    </row>
  </sheetData>
  <mergeCells count="17">
    <mergeCell ref="E15:G16"/>
    <mergeCell ref="I15:M16"/>
    <mergeCell ref="F8:J8"/>
    <mergeCell ref="F10:J10"/>
    <mergeCell ref="G9:J9"/>
    <mergeCell ref="K10:N10"/>
    <mergeCell ref="K12:N12"/>
    <mergeCell ref="K14:N14"/>
    <mergeCell ref="K8:L8"/>
    <mergeCell ref="M8:N8"/>
    <mergeCell ref="F12:H12"/>
    <mergeCell ref="F14:H14"/>
    <mergeCell ref="B8:D8"/>
    <mergeCell ref="B10:D10"/>
    <mergeCell ref="B12:E12"/>
    <mergeCell ref="D14:E14"/>
    <mergeCell ref="B14:C14"/>
  </mergeCells>
  <phoneticPr fontId="0" type="noConversion"/>
  <printOptions horizontalCentered="1"/>
  <pageMargins left="0.5" right="0.5" top="0.5" bottom="0.5" header="0.5" footer="0.5"/>
  <pageSetup scale="71"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8196" r:id="rId4" name="Check Box 4">
              <controlPr locked="0" defaultSize="0" autoFill="0" autoLine="0" autoPict="0">
                <anchor moveWithCells="1">
                  <from>
                    <xdr:col>1</xdr:col>
                    <xdr:colOff>38100</xdr:colOff>
                    <xdr:row>5</xdr:row>
                    <xdr:rowOff>0</xdr:rowOff>
                  </from>
                  <to>
                    <xdr:col>2</xdr:col>
                    <xdr:colOff>571500</xdr:colOff>
                    <xdr:row>5</xdr:row>
                    <xdr:rowOff>209550</xdr:rowOff>
                  </to>
                </anchor>
              </controlPr>
            </control>
          </mc:Choice>
        </mc:AlternateContent>
        <mc:AlternateContent xmlns:mc="http://schemas.openxmlformats.org/markup-compatibility/2006">
          <mc:Choice Requires="x14">
            <control shapeId="8197" r:id="rId5" name="Check Box 5">
              <controlPr locked="0" defaultSize="0" autoFill="0" autoLine="0" autoPict="0">
                <anchor moveWithCells="1">
                  <from>
                    <xdr:col>2</xdr:col>
                    <xdr:colOff>390525</xdr:colOff>
                    <xdr:row>5</xdr:row>
                    <xdr:rowOff>0</xdr:rowOff>
                  </from>
                  <to>
                    <xdr:col>4</xdr:col>
                    <xdr:colOff>0</xdr:colOff>
                    <xdr:row>5</xdr:row>
                    <xdr:rowOff>209550</xdr:rowOff>
                  </to>
                </anchor>
              </controlPr>
            </control>
          </mc:Choice>
        </mc:AlternateContent>
        <mc:AlternateContent xmlns:mc="http://schemas.openxmlformats.org/markup-compatibility/2006">
          <mc:Choice Requires="x14">
            <control shapeId="8198" r:id="rId6" name="Check Box 6">
              <controlPr locked="0" defaultSize="0" autoFill="0" autoLine="0" autoPict="0">
                <anchor moveWithCells="1">
                  <from>
                    <xdr:col>3</xdr:col>
                    <xdr:colOff>514350</xdr:colOff>
                    <xdr:row>5</xdr:row>
                    <xdr:rowOff>0</xdr:rowOff>
                  </from>
                  <to>
                    <xdr:col>6</xdr:col>
                    <xdr:colOff>238125</xdr:colOff>
                    <xdr:row>5</xdr:row>
                    <xdr:rowOff>209550</xdr:rowOff>
                  </to>
                </anchor>
              </controlPr>
            </control>
          </mc:Choice>
        </mc:AlternateContent>
        <mc:AlternateContent xmlns:mc="http://schemas.openxmlformats.org/markup-compatibility/2006">
          <mc:Choice Requires="x14">
            <control shapeId="8201" r:id="rId7" name="Check Box 9">
              <controlPr defaultSize="0" autoFill="0" autoLine="0" autoPict="0">
                <anchor moveWithCells="1">
                  <from>
                    <xdr:col>9</xdr:col>
                    <xdr:colOff>314325</xdr:colOff>
                    <xdr:row>5</xdr:row>
                    <xdr:rowOff>0</xdr:rowOff>
                  </from>
                  <to>
                    <xdr:col>13</xdr:col>
                    <xdr:colOff>419100</xdr:colOff>
                    <xdr:row>5</xdr:row>
                    <xdr:rowOff>219075</xdr:rowOff>
                  </to>
                </anchor>
              </controlPr>
            </control>
          </mc:Choice>
        </mc:AlternateContent>
      </controls>
    </mc:Choice>
  </mc:AlternateConten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pageSetUpPr fitToPage="1"/>
  </sheetPr>
  <dimension ref="B1:K34"/>
  <sheetViews>
    <sheetView workbookViewId="0">
      <selection activeCell="L35" sqref="A1:L35"/>
    </sheetView>
  </sheetViews>
  <sheetFormatPr defaultRowHeight="12.75" x14ac:dyDescent="0.2"/>
  <cols>
    <col min="1" max="10" width="9.140625" style="17"/>
    <col min="11" max="11" width="20.7109375" style="17" customWidth="1"/>
    <col min="12" max="16384" width="9.140625" style="17"/>
  </cols>
  <sheetData>
    <row r="1" spans="2:2" ht="25.5" customHeight="1" x14ac:dyDescent="0.2"/>
    <row r="2" spans="2:2" ht="25.5" customHeight="1" x14ac:dyDescent="0.2"/>
    <row r="3" spans="2:2" ht="25.5" customHeight="1" x14ac:dyDescent="0.2"/>
    <row r="4" spans="2:2" ht="25.5" customHeight="1" x14ac:dyDescent="0.2"/>
    <row r="5" spans="2:2" ht="25.5" customHeight="1" x14ac:dyDescent="0.3">
      <c r="B5" s="178" t="s">
        <v>455</v>
      </c>
    </row>
    <row r="34" spans="2:11" s="395" customFormat="1" ht="25.5" customHeight="1" x14ac:dyDescent="0.15">
      <c r="B34" s="37" t="s">
        <v>563</v>
      </c>
      <c r="D34" s="96"/>
      <c r="K34" s="96">
        <v>41439</v>
      </c>
    </row>
  </sheetData>
  <phoneticPr fontId="0" type="noConversion"/>
  <pageMargins left="0.75" right="0.75" top="1" bottom="1" header="0.5" footer="0.5"/>
  <pageSetup scale="74"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8913" r:id="rId4" name="Check Box 1">
              <controlPr defaultSize="0" autoFill="0" autoLine="0" autoPict="0">
                <anchor moveWithCells="1">
                  <from>
                    <xdr:col>1</xdr:col>
                    <xdr:colOff>114300</xdr:colOff>
                    <xdr:row>5</xdr:row>
                    <xdr:rowOff>104775</xdr:rowOff>
                  </from>
                  <to>
                    <xdr:col>10</xdr:col>
                    <xdr:colOff>1209675</xdr:colOff>
                    <xdr:row>7</xdr:row>
                    <xdr:rowOff>0</xdr:rowOff>
                  </to>
                </anchor>
              </controlPr>
            </control>
          </mc:Choice>
        </mc:AlternateContent>
        <mc:AlternateContent xmlns:mc="http://schemas.openxmlformats.org/markup-compatibility/2006">
          <mc:Choice Requires="x14">
            <control shapeId="38914" r:id="rId5" name="Check Box 2">
              <controlPr defaultSize="0" autoFill="0" autoLine="0" autoPict="0">
                <anchor moveWithCells="1">
                  <from>
                    <xdr:col>1</xdr:col>
                    <xdr:colOff>114300</xdr:colOff>
                    <xdr:row>7</xdr:row>
                    <xdr:rowOff>104775</xdr:rowOff>
                  </from>
                  <to>
                    <xdr:col>10</xdr:col>
                    <xdr:colOff>552450</xdr:colOff>
                    <xdr:row>9</xdr:row>
                    <xdr:rowOff>0</xdr:rowOff>
                  </to>
                </anchor>
              </controlPr>
            </control>
          </mc:Choice>
        </mc:AlternateContent>
        <mc:AlternateContent xmlns:mc="http://schemas.openxmlformats.org/markup-compatibility/2006">
          <mc:Choice Requires="x14">
            <control shapeId="38915" r:id="rId6" name="Check Box 3">
              <controlPr defaultSize="0" autoFill="0" autoLine="0" autoPict="0">
                <anchor moveWithCells="1">
                  <from>
                    <xdr:col>1</xdr:col>
                    <xdr:colOff>104775</xdr:colOff>
                    <xdr:row>9</xdr:row>
                    <xdr:rowOff>142875</xdr:rowOff>
                  </from>
                  <to>
                    <xdr:col>10</xdr:col>
                    <xdr:colOff>542925</xdr:colOff>
                    <xdr:row>11</xdr:row>
                    <xdr:rowOff>38100</xdr:rowOff>
                  </to>
                </anchor>
              </controlPr>
            </control>
          </mc:Choice>
        </mc:AlternateContent>
        <mc:AlternateContent xmlns:mc="http://schemas.openxmlformats.org/markup-compatibility/2006">
          <mc:Choice Requires="x14">
            <control shapeId="38916" r:id="rId7" name="Check Box 4">
              <controlPr defaultSize="0" autoFill="0" autoLine="0" autoPict="0">
                <anchor moveWithCells="1">
                  <from>
                    <xdr:col>1</xdr:col>
                    <xdr:colOff>104775</xdr:colOff>
                    <xdr:row>11</xdr:row>
                    <xdr:rowOff>123825</xdr:rowOff>
                  </from>
                  <to>
                    <xdr:col>11</xdr:col>
                    <xdr:colOff>38100</xdr:colOff>
                    <xdr:row>13</xdr:row>
                    <xdr:rowOff>19050</xdr:rowOff>
                  </to>
                </anchor>
              </controlPr>
            </control>
          </mc:Choice>
        </mc:AlternateContent>
        <mc:AlternateContent xmlns:mc="http://schemas.openxmlformats.org/markup-compatibility/2006">
          <mc:Choice Requires="x14">
            <control shapeId="38917" r:id="rId8" name="Check Box 5">
              <controlPr defaultSize="0" autoFill="0" autoLine="0" autoPict="0">
                <anchor moveWithCells="1">
                  <from>
                    <xdr:col>1</xdr:col>
                    <xdr:colOff>104775</xdr:colOff>
                    <xdr:row>13</xdr:row>
                    <xdr:rowOff>114300</xdr:rowOff>
                  </from>
                  <to>
                    <xdr:col>11</xdr:col>
                    <xdr:colOff>38100</xdr:colOff>
                    <xdr:row>15</xdr:row>
                    <xdr:rowOff>9525</xdr:rowOff>
                  </to>
                </anchor>
              </controlPr>
            </control>
          </mc:Choice>
        </mc:AlternateContent>
        <mc:AlternateContent xmlns:mc="http://schemas.openxmlformats.org/markup-compatibility/2006">
          <mc:Choice Requires="x14">
            <control shapeId="38918" r:id="rId9" name="Check Box 6">
              <controlPr defaultSize="0" autoFill="0" autoLine="0" autoPict="0">
                <anchor moveWithCells="1">
                  <from>
                    <xdr:col>1</xdr:col>
                    <xdr:colOff>104775</xdr:colOff>
                    <xdr:row>15</xdr:row>
                    <xdr:rowOff>114300</xdr:rowOff>
                  </from>
                  <to>
                    <xdr:col>11</xdr:col>
                    <xdr:colOff>38100</xdr:colOff>
                    <xdr:row>17</xdr:row>
                    <xdr:rowOff>9525</xdr:rowOff>
                  </to>
                </anchor>
              </controlPr>
            </control>
          </mc:Choice>
        </mc:AlternateContent>
        <mc:AlternateContent xmlns:mc="http://schemas.openxmlformats.org/markup-compatibility/2006">
          <mc:Choice Requires="x14">
            <control shapeId="38919" r:id="rId10" name="Check Box 7">
              <controlPr defaultSize="0" autoFill="0" autoLine="0" autoPict="0">
                <anchor moveWithCells="1">
                  <from>
                    <xdr:col>1</xdr:col>
                    <xdr:colOff>104775</xdr:colOff>
                    <xdr:row>17</xdr:row>
                    <xdr:rowOff>114300</xdr:rowOff>
                  </from>
                  <to>
                    <xdr:col>11</xdr:col>
                    <xdr:colOff>38100</xdr:colOff>
                    <xdr:row>19</xdr:row>
                    <xdr:rowOff>9525</xdr:rowOff>
                  </to>
                </anchor>
              </controlPr>
            </control>
          </mc:Choice>
        </mc:AlternateContent>
        <mc:AlternateContent xmlns:mc="http://schemas.openxmlformats.org/markup-compatibility/2006">
          <mc:Choice Requires="x14">
            <control shapeId="38920" r:id="rId11" name="Check Box 8">
              <controlPr defaultSize="0" autoFill="0" autoLine="0" autoPict="0">
                <anchor moveWithCells="1">
                  <from>
                    <xdr:col>1</xdr:col>
                    <xdr:colOff>104775</xdr:colOff>
                    <xdr:row>19</xdr:row>
                    <xdr:rowOff>114300</xdr:rowOff>
                  </from>
                  <to>
                    <xdr:col>11</xdr:col>
                    <xdr:colOff>38100</xdr:colOff>
                    <xdr:row>21</xdr:row>
                    <xdr:rowOff>9525</xdr:rowOff>
                  </to>
                </anchor>
              </controlPr>
            </control>
          </mc:Choice>
        </mc:AlternateContent>
        <mc:AlternateContent xmlns:mc="http://schemas.openxmlformats.org/markup-compatibility/2006">
          <mc:Choice Requires="x14">
            <control shapeId="38921" r:id="rId12" name="Check Box 9">
              <controlPr defaultSize="0" autoFill="0" autoLine="0" autoPict="0">
                <anchor moveWithCells="1">
                  <from>
                    <xdr:col>1</xdr:col>
                    <xdr:colOff>104775</xdr:colOff>
                    <xdr:row>21</xdr:row>
                    <xdr:rowOff>114300</xdr:rowOff>
                  </from>
                  <to>
                    <xdr:col>11</xdr:col>
                    <xdr:colOff>38100</xdr:colOff>
                    <xdr:row>23</xdr:row>
                    <xdr:rowOff>9525</xdr:rowOff>
                  </to>
                </anchor>
              </controlPr>
            </control>
          </mc:Choice>
        </mc:AlternateContent>
        <mc:AlternateContent xmlns:mc="http://schemas.openxmlformats.org/markup-compatibility/2006">
          <mc:Choice Requires="x14">
            <control shapeId="38922" r:id="rId13" name="Check Box 10">
              <controlPr defaultSize="0" autoFill="0" autoLine="0" autoPict="0">
                <anchor moveWithCells="1">
                  <from>
                    <xdr:col>1</xdr:col>
                    <xdr:colOff>104775</xdr:colOff>
                    <xdr:row>25</xdr:row>
                    <xdr:rowOff>114300</xdr:rowOff>
                  </from>
                  <to>
                    <xdr:col>11</xdr:col>
                    <xdr:colOff>38100</xdr:colOff>
                    <xdr:row>27</xdr:row>
                    <xdr:rowOff>9525</xdr:rowOff>
                  </to>
                </anchor>
              </controlPr>
            </control>
          </mc:Choice>
        </mc:AlternateContent>
        <mc:AlternateContent xmlns:mc="http://schemas.openxmlformats.org/markup-compatibility/2006">
          <mc:Choice Requires="x14">
            <control shapeId="38923" r:id="rId14" name="Check Box 11">
              <controlPr defaultSize="0" autoFill="0" autoLine="0" autoPict="0">
                <anchor moveWithCells="1">
                  <from>
                    <xdr:col>1</xdr:col>
                    <xdr:colOff>104775</xdr:colOff>
                    <xdr:row>27</xdr:row>
                    <xdr:rowOff>114300</xdr:rowOff>
                  </from>
                  <to>
                    <xdr:col>11</xdr:col>
                    <xdr:colOff>38100</xdr:colOff>
                    <xdr:row>29</xdr:row>
                    <xdr:rowOff>9525</xdr:rowOff>
                  </to>
                </anchor>
              </controlPr>
            </control>
          </mc:Choice>
        </mc:AlternateContent>
        <mc:AlternateContent xmlns:mc="http://schemas.openxmlformats.org/markup-compatibility/2006">
          <mc:Choice Requires="x14">
            <control shapeId="38924" r:id="rId15" name="Check Box 12">
              <controlPr defaultSize="0" autoFill="0" autoLine="0" autoPict="0">
                <anchor moveWithCells="1">
                  <from>
                    <xdr:col>1</xdr:col>
                    <xdr:colOff>104775</xdr:colOff>
                    <xdr:row>29</xdr:row>
                    <xdr:rowOff>114300</xdr:rowOff>
                  </from>
                  <to>
                    <xdr:col>11</xdr:col>
                    <xdr:colOff>38100</xdr:colOff>
                    <xdr:row>31</xdr:row>
                    <xdr:rowOff>9525</xdr:rowOff>
                  </to>
                </anchor>
              </controlPr>
            </control>
          </mc:Choice>
        </mc:AlternateContent>
        <mc:AlternateContent xmlns:mc="http://schemas.openxmlformats.org/markup-compatibility/2006">
          <mc:Choice Requires="x14">
            <control shapeId="38925" r:id="rId16" name="Check Box 13">
              <controlPr defaultSize="0" autoFill="0" autoLine="0" autoPict="0">
                <anchor moveWithCells="1">
                  <from>
                    <xdr:col>1</xdr:col>
                    <xdr:colOff>104775</xdr:colOff>
                    <xdr:row>31</xdr:row>
                    <xdr:rowOff>114300</xdr:rowOff>
                  </from>
                  <to>
                    <xdr:col>11</xdr:col>
                    <xdr:colOff>38100</xdr:colOff>
                    <xdr:row>33</xdr:row>
                    <xdr:rowOff>9525</xdr:rowOff>
                  </to>
                </anchor>
              </controlPr>
            </control>
          </mc:Choice>
        </mc:AlternateContent>
        <mc:AlternateContent xmlns:mc="http://schemas.openxmlformats.org/markup-compatibility/2006">
          <mc:Choice Requires="x14">
            <control shapeId="38927" r:id="rId17" name="Check Box 15">
              <controlPr defaultSize="0" autoFill="0" autoLine="0" autoPict="0">
                <anchor moveWithCells="1">
                  <from>
                    <xdr:col>1</xdr:col>
                    <xdr:colOff>104775</xdr:colOff>
                    <xdr:row>23</xdr:row>
                    <xdr:rowOff>114300</xdr:rowOff>
                  </from>
                  <to>
                    <xdr:col>11</xdr:col>
                    <xdr:colOff>38100</xdr:colOff>
                    <xdr:row>25</xdr:row>
                    <xdr:rowOff>9525</xdr:rowOff>
                  </to>
                </anchor>
              </controlPr>
            </control>
          </mc:Choice>
        </mc:AlternateContent>
      </controls>
    </mc:Choice>
  </mc:AlternateConten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52"/>
  <sheetViews>
    <sheetView workbookViewId="0">
      <selection activeCell="W19" sqref="W19"/>
    </sheetView>
  </sheetViews>
  <sheetFormatPr defaultRowHeight="12.75" x14ac:dyDescent="0.2"/>
  <cols>
    <col min="1" max="1" width="5.7109375" style="17" customWidth="1"/>
    <col min="2" max="2" width="13.140625" style="17" customWidth="1"/>
    <col min="3" max="4" width="9.140625" style="17"/>
    <col min="5" max="5" width="10.140625" style="17" customWidth="1"/>
    <col min="6" max="7" width="9.140625" style="17"/>
    <col min="8" max="8" width="6.140625" style="17" customWidth="1"/>
    <col min="9" max="10" width="9.140625" style="17"/>
    <col min="11" max="11" width="7.7109375" style="17" customWidth="1"/>
    <col min="12" max="12" width="9.140625" style="17"/>
    <col min="13" max="13" width="5.7109375" style="17" customWidth="1"/>
    <col min="14" max="16384" width="9.140625" style="17"/>
  </cols>
  <sheetData>
    <row r="1" spans="2:12" ht="25.5" customHeight="1" x14ac:dyDescent="0.2"/>
    <row r="2" spans="2:12" ht="25.5" customHeight="1" x14ac:dyDescent="0.2"/>
    <row r="3" spans="2:12" ht="25.5" customHeight="1" x14ac:dyDescent="0.2"/>
    <row r="4" spans="2:12" ht="25.5" customHeight="1" x14ac:dyDescent="0.2"/>
    <row r="5" spans="2:12" ht="25.5" customHeight="1" x14ac:dyDescent="0.3">
      <c r="B5" s="668" t="s">
        <v>606</v>
      </c>
      <c r="C5" s="668"/>
      <c r="D5" s="668"/>
      <c r="E5" s="668"/>
      <c r="F5" s="668"/>
      <c r="G5" s="668"/>
    </row>
    <row r="6" spans="2:12" x14ac:dyDescent="0.2">
      <c r="B6" s="666" t="s">
        <v>519</v>
      </c>
      <c r="C6" s="666"/>
      <c r="D6" s="629"/>
      <c r="E6" s="629"/>
      <c r="F6" s="629"/>
      <c r="G6" s="669" t="s">
        <v>520</v>
      </c>
      <c r="H6" s="669"/>
      <c r="I6" s="629"/>
      <c r="J6" s="629"/>
      <c r="K6" s="629"/>
      <c r="L6" s="629"/>
    </row>
    <row r="7" spans="2:12" x14ac:dyDescent="0.2">
      <c r="B7" s="666" t="s">
        <v>521</v>
      </c>
      <c r="C7" s="666"/>
      <c r="D7" s="522"/>
      <c r="E7" s="522"/>
      <c r="F7" s="522"/>
      <c r="G7" s="666" t="s">
        <v>522</v>
      </c>
      <c r="H7" s="666"/>
      <c r="I7" s="30"/>
      <c r="J7" s="30"/>
      <c r="K7" s="30"/>
      <c r="L7" s="30"/>
    </row>
    <row r="8" spans="2:12" x14ac:dyDescent="0.2">
      <c r="B8" s="666" t="s">
        <v>523</v>
      </c>
      <c r="C8" s="666"/>
      <c r="D8" s="522"/>
      <c r="E8" s="522"/>
      <c r="F8" s="522"/>
      <c r="G8" s="666" t="s">
        <v>524</v>
      </c>
      <c r="H8" s="666"/>
      <c r="I8" s="30"/>
      <c r="J8" s="30"/>
      <c r="K8" s="30"/>
      <c r="L8" s="30"/>
    </row>
    <row r="9" spans="2:12" x14ac:dyDescent="0.2">
      <c r="B9" s="666" t="s">
        <v>525</v>
      </c>
      <c r="C9" s="666"/>
      <c r="D9" s="522"/>
      <c r="E9" s="522"/>
      <c r="F9" s="522"/>
      <c r="G9" s="666" t="s">
        <v>526</v>
      </c>
      <c r="H9" s="666"/>
      <c r="I9" s="30"/>
      <c r="J9" s="30"/>
      <c r="K9" s="30"/>
      <c r="L9" s="30"/>
    </row>
    <row r="10" spans="2:12" x14ac:dyDescent="0.2">
      <c r="B10" s="666" t="s">
        <v>527</v>
      </c>
      <c r="C10" s="666"/>
      <c r="D10" s="522"/>
      <c r="E10" s="522"/>
      <c r="F10" s="522"/>
      <c r="G10" s="666" t="s">
        <v>528</v>
      </c>
      <c r="H10" s="666"/>
      <c r="I10" s="30"/>
      <c r="J10" s="30"/>
      <c r="K10" s="30"/>
      <c r="L10" s="30"/>
    </row>
    <row r="11" spans="2:12" x14ac:dyDescent="0.2">
      <c r="B11" s="666" t="s">
        <v>529</v>
      </c>
      <c r="C11" s="666"/>
      <c r="D11" s="522"/>
      <c r="E11" s="522"/>
      <c r="F11" s="522"/>
      <c r="G11" s="666" t="s">
        <v>530</v>
      </c>
      <c r="H11" s="666"/>
      <c r="I11" s="666"/>
      <c r="J11" s="30"/>
      <c r="K11" s="30"/>
      <c r="L11" s="30"/>
    </row>
    <row r="12" spans="2:12" x14ac:dyDescent="0.2">
      <c r="B12" s="666" t="s">
        <v>531</v>
      </c>
      <c r="C12" s="666"/>
      <c r="D12" s="522"/>
      <c r="E12" s="522"/>
      <c r="F12" s="522"/>
      <c r="G12" s="666" t="s">
        <v>532</v>
      </c>
      <c r="H12" s="666"/>
      <c r="I12" s="666"/>
      <c r="J12" s="161"/>
      <c r="K12" s="161"/>
      <c r="L12" s="161"/>
    </row>
    <row r="13" spans="2:12" ht="6.4" customHeight="1" x14ac:dyDescent="0.2"/>
    <row r="14" spans="2:12" ht="15" x14ac:dyDescent="0.25">
      <c r="B14" s="396" t="s">
        <v>593</v>
      </c>
      <c r="C14" s="26"/>
      <c r="D14" s="26"/>
      <c r="E14" s="26"/>
      <c r="F14" s="26"/>
      <c r="G14" s="26"/>
      <c r="H14" s="26"/>
      <c r="I14" s="26"/>
      <c r="J14" s="26"/>
      <c r="K14" s="26"/>
      <c r="L14" s="99"/>
    </row>
    <row r="15" spans="2:12" x14ac:dyDescent="0.2">
      <c r="B15" s="397" t="s">
        <v>533</v>
      </c>
      <c r="C15" s="110"/>
      <c r="D15" s="25" t="s">
        <v>534</v>
      </c>
      <c r="E15" s="110"/>
      <c r="F15" s="664" t="s">
        <v>535</v>
      </c>
      <c r="G15" s="664"/>
      <c r="H15" s="664"/>
      <c r="I15" s="110"/>
      <c r="J15" s="664" t="s">
        <v>536</v>
      </c>
      <c r="K15" s="664"/>
      <c r="L15" s="103"/>
    </row>
    <row r="16" spans="2:12" x14ac:dyDescent="0.2">
      <c r="B16" s="182" t="s">
        <v>559</v>
      </c>
      <c r="C16" s="175"/>
      <c r="D16" s="25" t="s">
        <v>537</v>
      </c>
      <c r="E16" s="175"/>
      <c r="F16" s="664" t="s">
        <v>538</v>
      </c>
      <c r="G16" s="664"/>
      <c r="H16" s="664"/>
      <c r="I16" s="175"/>
      <c r="J16" s="665" t="s">
        <v>539</v>
      </c>
      <c r="K16" s="665"/>
      <c r="L16" s="312"/>
    </row>
    <row r="17" spans="2:12" x14ac:dyDescent="0.2">
      <c r="B17" s="397" t="s">
        <v>540</v>
      </c>
      <c r="C17" s="175"/>
      <c r="D17" s="664" t="s">
        <v>541</v>
      </c>
      <c r="E17" s="664"/>
      <c r="F17" s="110"/>
      <c r="G17" s="664" t="s">
        <v>542</v>
      </c>
      <c r="H17" s="664"/>
      <c r="I17" s="175"/>
      <c r="J17" s="664" t="s">
        <v>543</v>
      </c>
      <c r="K17" s="664"/>
      <c r="L17" s="312"/>
    </row>
    <row r="18" spans="2:12" x14ac:dyDescent="0.2">
      <c r="B18" s="667" t="s">
        <v>544</v>
      </c>
      <c r="C18" s="664"/>
      <c r="D18" s="28"/>
      <c r="E18" s="665" t="s">
        <v>545</v>
      </c>
      <c r="F18" s="665"/>
      <c r="G18" s="665"/>
      <c r="H18" s="28"/>
      <c r="I18" s="28"/>
      <c r="J18" s="28"/>
      <c r="K18" s="28"/>
      <c r="L18" s="116"/>
    </row>
    <row r="19" spans="2:12" ht="6.4" customHeight="1" x14ac:dyDescent="0.2">
      <c r="B19" s="101"/>
      <c r="C19" s="110"/>
      <c r="D19" s="110"/>
      <c r="E19" s="398"/>
      <c r="F19" s="110"/>
      <c r="G19" s="110"/>
      <c r="H19" s="110"/>
      <c r="I19" s="110"/>
      <c r="J19" s="110"/>
      <c r="K19" s="110"/>
      <c r="L19" s="103"/>
    </row>
    <row r="20" spans="2:12" x14ac:dyDescent="0.2">
      <c r="B20" s="109"/>
      <c r="C20" s="109"/>
      <c r="D20" s="109"/>
      <c r="E20" s="399"/>
      <c r="F20" s="109"/>
      <c r="G20" s="109"/>
      <c r="H20" s="109"/>
      <c r="I20" s="109"/>
      <c r="J20" s="109"/>
      <c r="K20" s="109"/>
      <c r="L20" s="26"/>
    </row>
    <row r="21" spans="2:12" ht="15" x14ac:dyDescent="0.25">
      <c r="B21" s="658" t="s">
        <v>546</v>
      </c>
      <c r="C21" s="658"/>
      <c r="D21" s="658"/>
      <c r="E21" s="658"/>
      <c r="F21" s="658"/>
      <c r="G21" s="658"/>
      <c r="H21" s="658"/>
      <c r="I21" s="30"/>
      <c r="J21" s="30"/>
      <c r="K21" s="30"/>
      <c r="L21" s="30"/>
    </row>
    <row r="22" spans="2:12" ht="15" x14ac:dyDescent="0.25">
      <c r="B22" s="658" t="s">
        <v>547</v>
      </c>
      <c r="C22" s="658"/>
      <c r="D22" s="658"/>
      <c r="E22" s="658"/>
      <c r="F22" s="30"/>
      <c r="G22" s="30"/>
      <c r="H22" s="30"/>
      <c r="I22" s="161"/>
      <c r="J22" s="30"/>
      <c r="K22" s="30"/>
      <c r="L22" s="30"/>
    </row>
    <row r="23" spans="2:12" ht="15" x14ac:dyDescent="0.25">
      <c r="B23" s="658" t="s">
        <v>548</v>
      </c>
      <c r="C23" s="658"/>
      <c r="D23" s="658"/>
      <c r="E23" s="658"/>
      <c r="F23" s="161"/>
      <c r="G23" s="161"/>
      <c r="H23" s="161"/>
      <c r="I23" s="161"/>
      <c r="J23" s="30"/>
      <c r="K23" s="30"/>
      <c r="L23" s="30"/>
    </row>
    <row r="24" spans="2:12" x14ac:dyDescent="0.2">
      <c r="B24" s="30"/>
      <c r="C24" s="30"/>
      <c r="D24" s="30"/>
      <c r="E24" s="30"/>
      <c r="F24" s="30"/>
      <c r="G24" s="30"/>
      <c r="H24" s="30"/>
      <c r="I24" s="161"/>
      <c r="J24" s="30"/>
      <c r="K24" s="30"/>
      <c r="L24" s="30"/>
    </row>
    <row r="25" spans="2:12" x14ac:dyDescent="0.2">
      <c r="B25" s="161"/>
      <c r="C25" s="161"/>
      <c r="D25" s="161"/>
      <c r="E25" s="161"/>
      <c r="F25" s="161"/>
      <c r="G25" s="161"/>
      <c r="H25" s="161"/>
      <c r="I25" s="161"/>
      <c r="J25" s="30"/>
      <c r="K25" s="30"/>
      <c r="L25" s="30"/>
    </row>
    <row r="26" spans="2:12" x14ac:dyDescent="0.2">
      <c r="B26" s="161"/>
      <c r="C26" s="161"/>
      <c r="D26" s="161"/>
      <c r="E26" s="161"/>
      <c r="F26" s="161"/>
      <c r="G26" s="161"/>
      <c r="H26" s="161"/>
      <c r="I26" s="161"/>
      <c r="J26" s="30"/>
      <c r="K26" s="30"/>
      <c r="L26" s="30"/>
    </row>
    <row r="27" spans="2:12" ht="30" customHeight="1" x14ac:dyDescent="0.25">
      <c r="B27" s="662" t="s">
        <v>560</v>
      </c>
      <c r="C27" s="663"/>
      <c r="D27" s="663"/>
      <c r="E27" s="663"/>
      <c r="F27" s="663"/>
      <c r="G27" s="663"/>
      <c r="H27" s="663"/>
      <c r="I27" s="30"/>
      <c r="J27" s="30"/>
      <c r="K27" s="30"/>
      <c r="L27" s="30"/>
    </row>
    <row r="28" spans="2:12" x14ac:dyDescent="0.2">
      <c r="B28" s="30"/>
      <c r="C28" s="30"/>
      <c r="D28" s="30"/>
      <c r="E28" s="30"/>
      <c r="F28" s="30"/>
      <c r="G28" s="30"/>
      <c r="H28" s="30"/>
      <c r="I28" s="30"/>
      <c r="J28" s="30"/>
      <c r="K28" s="30"/>
      <c r="L28" s="30"/>
    </row>
    <row r="29" spans="2:12" x14ac:dyDescent="0.2">
      <c r="B29" s="161"/>
      <c r="C29" s="161"/>
      <c r="D29" s="161"/>
      <c r="E29" s="161"/>
      <c r="F29" s="161"/>
      <c r="G29" s="161"/>
      <c r="H29" s="161"/>
      <c r="I29" s="161"/>
      <c r="J29" s="30"/>
      <c r="K29" s="30"/>
      <c r="L29" s="30"/>
    </row>
    <row r="30" spans="2:12" x14ac:dyDescent="0.2">
      <c r="B30" s="161"/>
      <c r="C30" s="161"/>
      <c r="D30" s="161"/>
      <c r="E30" s="161"/>
      <c r="F30" s="161"/>
      <c r="G30" s="161"/>
      <c r="H30" s="161"/>
      <c r="I30" s="161"/>
      <c r="J30" s="30"/>
      <c r="K30" s="30"/>
      <c r="L30" s="30"/>
    </row>
    <row r="32" spans="2:12" ht="15" x14ac:dyDescent="0.25">
      <c r="B32" s="658" t="s">
        <v>549</v>
      </c>
      <c r="C32" s="658"/>
      <c r="D32" s="658"/>
      <c r="E32" s="658"/>
      <c r="F32" s="658"/>
      <c r="G32" s="658"/>
      <c r="H32" s="658"/>
      <c r="I32" s="658"/>
      <c r="J32" s="658"/>
      <c r="K32" s="30"/>
      <c r="L32" s="30"/>
    </row>
    <row r="33" spans="2:12" x14ac:dyDescent="0.2">
      <c r="B33" s="30"/>
      <c r="C33" s="30"/>
      <c r="D33" s="30"/>
      <c r="E33" s="30"/>
      <c r="F33" s="30"/>
      <c r="G33" s="30"/>
      <c r="H33" s="30"/>
      <c r="I33" s="30"/>
      <c r="J33" s="30"/>
      <c r="K33" s="30"/>
      <c r="L33" s="30"/>
    </row>
    <row r="34" spans="2:12" x14ac:dyDescent="0.2">
      <c r="B34" s="161"/>
      <c r="C34" s="161"/>
      <c r="D34" s="161"/>
      <c r="E34" s="161"/>
      <c r="F34" s="161"/>
      <c r="G34" s="161"/>
      <c r="H34" s="161"/>
      <c r="I34" s="161"/>
      <c r="J34" s="30"/>
      <c r="K34" s="30"/>
      <c r="L34" s="30"/>
    </row>
    <row r="35" spans="2:12" x14ac:dyDescent="0.2">
      <c r="B35" s="161"/>
      <c r="C35" s="161"/>
      <c r="D35" s="161"/>
      <c r="E35" s="161"/>
      <c r="F35" s="161"/>
      <c r="G35" s="161"/>
      <c r="H35" s="161"/>
      <c r="I35" s="161"/>
      <c r="J35" s="30"/>
      <c r="K35" s="30"/>
      <c r="L35" s="30"/>
    </row>
    <row r="36" spans="2:12" ht="15" x14ac:dyDescent="0.25">
      <c r="B36" s="659" t="s">
        <v>550</v>
      </c>
      <c r="C36" s="659"/>
      <c r="D36" s="659"/>
      <c r="E36" s="400"/>
      <c r="F36" s="659" t="s">
        <v>551</v>
      </c>
      <c r="G36" s="659"/>
      <c r="H36" s="659"/>
      <c r="I36" s="659"/>
      <c r="J36" s="30"/>
      <c r="K36" s="30"/>
      <c r="L36" s="30"/>
    </row>
    <row r="37" spans="2:12" x14ac:dyDescent="0.2">
      <c r="B37" s="660" t="s">
        <v>561</v>
      </c>
      <c r="C37" s="660"/>
      <c r="D37" s="660"/>
      <c r="E37" s="660"/>
      <c r="F37" s="660"/>
      <c r="G37" s="660"/>
      <c r="H37" s="660"/>
      <c r="I37" s="660"/>
      <c r="J37" s="660"/>
      <c r="K37" s="660"/>
      <c r="L37" s="660"/>
    </row>
    <row r="38" spans="2:12" ht="27.75" customHeight="1" x14ac:dyDescent="0.2">
      <c r="B38" s="661"/>
      <c r="C38" s="661"/>
      <c r="D38" s="661"/>
      <c r="E38" s="661"/>
      <c r="F38" s="661"/>
      <c r="G38" s="661"/>
      <c r="H38" s="661"/>
      <c r="I38" s="661"/>
      <c r="J38" s="661"/>
      <c r="K38" s="661"/>
      <c r="L38" s="661"/>
    </row>
    <row r="39" spans="2:12" x14ac:dyDescent="0.2">
      <c r="B39" s="30"/>
      <c r="C39" s="30"/>
      <c r="D39" s="30"/>
      <c r="E39" s="30"/>
      <c r="F39" s="30"/>
      <c r="G39" s="30"/>
      <c r="H39" s="30"/>
      <c r="I39" s="30"/>
      <c r="J39" s="30"/>
      <c r="K39" s="30"/>
      <c r="L39" s="30"/>
    </row>
    <row r="40" spans="2:12" x14ac:dyDescent="0.2">
      <c r="B40" s="656" t="s">
        <v>594</v>
      </c>
      <c r="C40" s="656"/>
      <c r="D40" s="656"/>
      <c r="E40" s="161"/>
      <c r="F40" s="161"/>
      <c r="G40" s="161"/>
      <c r="H40" s="657" t="s">
        <v>552</v>
      </c>
      <c r="I40" s="657"/>
      <c r="J40" s="30"/>
      <c r="K40" s="30"/>
      <c r="L40" s="30"/>
    </row>
    <row r="41" spans="2:12" x14ac:dyDescent="0.2">
      <c r="B41" s="41"/>
      <c r="C41" s="461" t="s">
        <v>553</v>
      </c>
      <c r="D41" s="461"/>
      <c r="E41" s="161"/>
      <c r="F41" s="161"/>
      <c r="G41" s="161"/>
      <c r="H41" s="461" t="s">
        <v>39</v>
      </c>
      <c r="I41" s="461"/>
      <c r="J41" s="161"/>
      <c r="K41" s="161"/>
      <c r="L41" s="161"/>
    </row>
    <row r="42" spans="2:12" ht="6.4" customHeight="1" x14ac:dyDescent="0.2">
      <c r="B42" s="41"/>
      <c r="C42" s="41"/>
      <c r="H42" s="41"/>
    </row>
    <row r="43" spans="2:12" x14ac:dyDescent="0.2">
      <c r="B43" s="401" t="s">
        <v>554</v>
      </c>
      <c r="C43" s="41"/>
      <c r="H43" s="41" t="s">
        <v>552</v>
      </c>
      <c r="K43" s="41" t="s">
        <v>39</v>
      </c>
    </row>
    <row r="44" spans="2:12" x14ac:dyDescent="0.2">
      <c r="B44" s="461" t="s">
        <v>555</v>
      </c>
      <c r="C44" s="461"/>
      <c r="D44" s="461"/>
      <c r="E44" s="30"/>
      <c r="F44" s="30"/>
      <c r="G44" s="30"/>
      <c r="H44" s="30"/>
      <c r="I44" s="30"/>
      <c r="J44" s="24"/>
      <c r="K44" s="30"/>
      <c r="L44" s="30"/>
    </row>
    <row r="45" spans="2:12" x14ac:dyDescent="0.2">
      <c r="B45" s="41"/>
      <c r="C45" s="655" t="s">
        <v>553</v>
      </c>
      <c r="D45" s="655"/>
      <c r="E45" s="30"/>
      <c r="F45" s="30"/>
      <c r="G45" s="30"/>
    </row>
    <row r="46" spans="2:12" x14ac:dyDescent="0.2">
      <c r="B46" s="461" t="s">
        <v>556</v>
      </c>
      <c r="C46" s="461"/>
      <c r="D46" s="461"/>
      <c r="E46" s="30"/>
      <c r="F46" s="30"/>
      <c r="G46" s="30"/>
      <c r="H46" s="30"/>
      <c r="I46" s="30"/>
      <c r="J46" s="24"/>
      <c r="K46" s="30"/>
      <c r="L46" s="30"/>
    </row>
    <row r="47" spans="2:12" x14ac:dyDescent="0.2">
      <c r="B47" s="41"/>
      <c r="C47" s="461" t="s">
        <v>553</v>
      </c>
      <c r="D47" s="461"/>
      <c r="E47" s="30"/>
      <c r="F47" s="30"/>
      <c r="G47" s="30"/>
    </row>
    <row r="48" spans="2:12" x14ac:dyDescent="0.2">
      <c r="B48" s="461" t="s">
        <v>557</v>
      </c>
      <c r="C48" s="461"/>
      <c r="D48" s="461"/>
      <c r="E48" s="30"/>
      <c r="F48" s="30"/>
      <c r="G48" s="30"/>
      <c r="H48" s="30"/>
      <c r="I48" s="30"/>
      <c r="J48" s="24"/>
      <c r="K48" s="30"/>
      <c r="L48" s="30"/>
    </row>
    <row r="49" spans="2:12" x14ac:dyDescent="0.2">
      <c r="B49" s="41"/>
      <c r="C49" s="461" t="s">
        <v>553</v>
      </c>
      <c r="D49" s="461"/>
      <c r="E49" s="30"/>
      <c r="F49" s="30"/>
      <c r="G49" s="30"/>
    </row>
    <row r="50" spans="2:12" x14ac:dyDescent="0.2">
      <c r="B50" s="461" t="s">
        <v>558</v>
      </c>
      <c r="C50" s="461"/>
      <c r="D50" s="461"/>
      <c r="E50" s="30"/>
      <c r="F50" s="30"/>
      <c r="G50" s="30"/>
    </row>
    <row r="52" spans="2:12" x14ac:dyDescent="0.2">
      <c r="B52" s="37" t="s">
        <v>563</v>
      </c>
      <c r="C52" s="395"/>
      <c r="D52" s="96"/>
      <c r="L52" s="96">
        <v>41439</v>
      </c>
    </row>
  </sheetData>
  <mergeCells count="51">
    <mergeCell ref="B5:G5"/>
    <mergeCell ref="G10:H10"/>
    <mergeCell ref="G11:I11"/>
    <mergeCell ref="B11:C11"/>
    <mergeCell ref="B10:C10"/>
    <mergeCell ref="D10:F10"/>
    <mergeCell ref="D11:F11"/>
    <mergeCell ref="I6:L6"/>
    <mergeCell ref="G6:H6"/>
    <mergeCell ref="G7:H7"/>
    <mergeCell ref="B8:C8"/>
    <mergeCell ref="G9:H9"/>
    <mergeCell ref="D12:F12"/>
    <mergeCell ref="B9:C9"/>
    <mergeCell ref="B7:C7"/>
    <mergeCell ref="B6:C6"/>
    <mergeCell ref="B18:C18"/>
    <mergeCell ref="E18:G18"/>
    <mergeCell ref="F16:H16"/>
    <mergeCell ref="D17:E17"/>
    <mergeCell ref="F15:H15"/>
    <mergeCell ref="G8:H8"/>
    <mergeCell ref="G12:I12"/>
    <mergeCell ref="B12:C12"/>
    <mergeCell ref="D6:F6"/>
    <mergeCell ref="D7:F7"/>
    <mergeCell ref="D8:F8"/>
    <mergeCell ref="D9:F9"/>
    <mergeCell ref="B21:H21"/>
    <mergeCell ref="B22:E22"/>
    <mergeCell ref="B23:E23"/>
    <mergeCell ref="B27:H27"/>
    <mergeCell ref="J15:K15"/>
    <mergeCell ref="J16:K16"/>
    <mergeCell ref="J17:K17"/>
    <mergeCell ref="G17:H17"/>
    <mergeCell ref="B40:D40"/>
    <mergeCell ref="C41:D41"/>
    <mergeCell ref="H40:I40"/>
    <mergeCell ref="H41:I41"/>
    <mergeCell ref="B32:J32"/>
    <mergeCell ref="B36:D36"/>
    <mergeCell ref="F36:I36"/>
    <mergeCell ref="B37:L38"/>
    <mergeCell ref="B48:D48"/>
    <mergeCell ref="C49:D49"/>
    <mergeCell ref="B50:D50"/>
    <mergeCell ref="B44:D44"/>
    <mergeCell ref="C45:D45"/>
    <mergeCell ref="B46:D46"/>
    <mergeCell ref="C47:D47"/>
  </mergeCells>
  <phoneticPr fontId="0" type="noConversion"/>
  <pageMargins left="0.5" right="0.25" top="1" bottom="0.5" header="0.25" footer="0.25"/>
  <pageSetup scale="90" orientation="portrait" r:id="rId1"/>
  <headerFooter alignWithMargins="0"/>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0">
    <pageSetUpPr fitToPage="1"/>
  </sheetPr>
  <dimension ref="A1:S81"/>
  <sheetViews>
    <sheetView showGridLines="0" zoomScaleNormal="100" workbookViewId="0">
      <selection activeCell="W32" sqref="W32"/>
    </sheetView>
  </sheetViews>
  <sheetFormatPr defaultRowHeight="12.75" x14ac:dyDescent="0.2"/>
  <cols>
    <col min="1" max="1" width="5.7109375" customWidth="1"/>
    <col min="2" max="2" width="1.28515625" customWidth="1"/>
    <col min="3" max="3" width="4.42578125" customWidth="1"/>
    <col min="4" max="4" width="10.28515625" customWidth="1"/>
    <col min="5" max="5" width="5.42578125" customWidth="1"/>
    <col min="6" max="6" width="5.140625" customWidth="1"/>
    <col min="7" max="7" width="6.5703125" customWidth="1"/>
    <col min="8" max="9" width="5.140625" customWidth="1"/>
    <col min="10" max="10" width="6.28515625" customWidth="1"/>
    <col min="11" max="11" width="6.5703125" customWidth="1"/>
    <col min="12" max="12" width="7.7109375" customWidth="1"/>
    <col min="13" max="13" width="5.140625" customWidth="1"/>
    <col min="14" max="14" width="6.5703125" customWidth="1"/>
    <col min="15" max="16" width="5.140625" customWidth="1"/>
    <col min="17" max="17" width="6" customWidth="1"/>
    <col min="18" max="18" width="11.28515625" customWidth="1"/>
    <col min="19" max="19" width="1.5703125" customWidth="1"/>
    <col min="20" max="20" width="5.7109375" customWidth="1"/>
  </cols>
  <sheetData>
    <row r="1" spans="2:19" ht="25.5" customHeight="1" x14ac:dyDescent="0.2"/>
    <row r="2" spans="2:19" ht="25.5" customHeight="1" x14ac:dyDescent="0.2"/>
    <row r="3" spans="2:19" ht="25.5" customHeight="1" x14ac:dyDescent="0.2"/>
    <row r="4" spans="2:19" ht="25.5" customHeight="1" x14ac:dyDescent="0.2"/>
    <row r="5" spans="2:19" ht="24" thickBot="1" x14ac:dyDescent="0.4">
      <c r="B5" s="463" t="s">
        <v>274</v>
      </c>
      <c r="C5" s="463"/>
      <c r="D5" s="463"/>
      <c r="E5" s="463"/>
      <c r="F5" s="463"/>
      <c r="G5" s="463"/>
      <c r="H5" s="463"/>
      <c r="I5" s="463"/>
      <c r="R5" s="10"/>
    </row>
    <row r="6" spans="2:19" x14ac:dyDescent="0.2">
      <c r="B6" s="2"/>
      <c r="C6" s="3"/>
      <c r="D6" s="3"/>
      <c r="E6" s="3"/>
      <c r="F6" s="3"/>
      <c r="G6" s="3"/>
      <c r="H6" s="3"/>
      <c r="I6" s="3"/>
      <c r="J6" s="3"/>
      <c r="K6" s="3"/>
      <c r="L6" s="3"/>
      <c r="M6" s="3"/>
      <c r="N6" s="3"/>
      <c r="O6" s="3"/>
      <c r="P6" s="3"/>
      <c r="Q6" s="3"/>
      <c r="R6" s="3"/>
      <c r="S6" s="4"/>
    </row>
    <row r="7" spans="2:19" x14ac:dyDescent="0.2">
      <c r="B7" s="7"/>
      <c r="C7" s="40" t="s">
        <v>314</v>
      </c>
      <c r="D7" s="41"/>
      <c r="E7" s="468" t="str">
        <f>INTRO!D16</f>
        <v>NAME</v>
      </c>
      <c r="F7" s="468"/>
      <c r="G7" s="445"/>
      <c r="H7" s="445"/>
      <c r="I7" s="445"/>
      <c r="J7" s="445"/>
      <c r="K7" s="445"/>
      <c r="L7" s="459" t="s">
        <v>458</v>
      </c>
      <c r="M7" s="461"/>
      <c r="N7" s="461"/>
      <c r="O7" s="464" t="str">
        <f>INTRO!D17</f>
        <v>NUMBER</v>
      </c>
      <c r="P7" s="465"/>
      <c r="Q7" s="465"/>
      <c r="R7" s="465"/>
      <c r="S7" s="466"/>
    </row>
    <row r="8" spans="2:19" ht="9" customHeight="1" x14ac:dyDescent="0.2">
      <c r="B8" s="7"/>
      <c r="C8" s="40"/>
      <c r="D8" s="41"/>
      <c r="E8" s="42"/>
      <c r="F8" s="42"/>
      <c r="G8" s="42"/>
      <c r="H8" s="42"/>
      <c r="I8" s="42"/>
      <c r="J8" s="42"/>
      <c r="K8" s="42"/>
      <c r="L8" s="43"/>
      <c r="M8" s="44"/>
      <c r="N8" s="44"/>
      <c r="O8" s="40"/>
      <c r="P8" s="45"/>
      <c r="Q8" s="45"/>
      <c r="R8" s="45"/>
      <c r="S8" s="46"/>
    </row>
    <row r="9" spans="2:19" x14ac:dyDescent="0.2">
      <c r="B9" s="7"/>
      <c r="C9" s="444" t="s">
        <v>277</v>
      </c>
      <c r="D9" s="444"/>
      <c r="E9" s="444"/>
      <c r="F9" s="444"/>
      <c r="G9" s="469"/>
      <c r="H9" s="469"/>
      <c r="I9" s="469"/>
      <c r="J9" s="469"/>
      <c r="K9" s="47"/>
      <c r="L9" s="460" t="s">
        <v>459</v>
      </c>
      <c r="M9" s="460"/>
      <c r="N9" s="460"/>
      <c r="O9" s="433"/>
      <c r="P9" s="433"/>
      <c r="Q9" s="433"/>
      <c r="R9" s="433"/>
      <c r="S9" s="467"/>
    </row>
    <row r="10" spans="2:19" ht="9" customHeight="1" x14ac:dyDescent="0.2">
      <c r="B10" s="7"/>
      <c r="C10" s="40"/>
      <c r="D10" s="40"/>
      <c r="E10" s="40"/>
      <c r="F10" s="40"/>
      <c r="G10" s="48"/>
      <c r="H10" s="48"/>
      <c r="I10" s="48"/>
      <c r="J10" s="48"/>
      <c r="K10" s="47"/>
      <c r="L10" s="44"/>
      <c r="M10" s="44"/>
      <c r="N10" s="44"/>
      <c r="O10" s="49"/>
      <c r="P10" s="49"/>
      <c r="Q10" s="49"/>
      <c r="R10" s="49"/>
      <c r="S10" s="50"/>
    </row>
    <row r="11" spans="2:19" x14ac:dyDescent="0.2">
      <c r="B11" s="7"/>
      <c r="C11" s="444" t="s">
        <v>318</v>
      </c>
      <c r="D11" s="444"/>
      <c r="E11" s="444"/>
      <c r="F11" s="444"/>
      <c r="G11" s="445" t="str">
        <f>INTRO!D18</f>
        <v>ECN</v>
      </c>
      <c r="H11" s="465"/>
      <c r="I11" s="465"/>
      <c r="J11" s="465"/>
      <c r="K11" s="465"/>
      <c r="L11" s="51"/>
      <c r="M11" s="42"/>
      <c r="N11" s="42" t="s">
        <v>275</v>
      </c>
      <c r="O11" s="464" t="str">
        <f>INTRO!D19</f>
        <v>ECN DATE</v>
      </c>
      <c r="P11" s="464"/>
      <c r="Q11" s="464"/>
      <c r="R11" s="464"/>
      <c r="S11" s="50"/>
    </row>
    <row r="12" spans="2:19" ht="9" customHeight="1" x14ac:dyDescent="0.2">
      <c r="B12" s="7"/>
      <c r="C12" s="40"/>
      <c r="D12" s="40"/>
      <c r="E12" s="40"/>
      <c r="F12" s="40"/>
      <c r="G12" s="42"/>
      <c r="H12" s="45"/>
      <c r="I12" s="45"/>
      <c r="J12" s="45"/>
      <c r="K12" s="45"/>
      <c r="L12" s="51"/>
      <c r="M12" s="42"/>
      <c r="N12" s="42"/>
      <c r="O12" s="52"/>
      <c r="P12" s="52"/>
      <c r="Q12" s="49"/>
      <c r="R12" s="52"/>
      <c r="S12" s="50"/>
    </row>
    <row r="13" spans="2:19" x14ac:dyDescent="0.2">
      <c r="B13" s="7"/>
      <c r="C13" s="444" t="s">
        <v>276</v>
      </c>
      <c r="D13" s="444"/>
      <c r="E13" s="444"/>
      <c r="F13" s="444"/>
      <c r="G13" s="444"/>
      <c r="H13" s="455"/>
      <c r="I13" s="455"/>
      <c r="J13" s="455"/>
      <c r="K13" s="455"/>
      <c r="L13" s="455"/>
      <c r="M13" s="455"/>
      <c r="N13" s="455"/>
      <c r="O13" s="455"/>
      <c r="P13" s="455"/>
      <c r="Q13" s="42" t="s">
        <v>275</v>
      </c>
      <c r="R13" s="53"/>
      <c r="S13" s="50"/>
    </row>
    <row r="14" spans="2:19" ht="9" customHeight="1" x14ac:dyDescent="0.2">
      <c r="B14" s="7"/>
      <c r="C14" s="47"/>
      <c r="D14" s="47"/>
      <c r="E14" s="47"/>
      <c r="F14" s="47"/>
      <c r="G14" s="47"/>
      <c r="H14" s="54"/>
      <c r="I14" s="47"/>
      <c r="J14" s="47"/>
      <c r="K14" s="47"/>
      <c r="L14" s="47"/>
      <c r="M14" s="47"/>
      <c r="N14" s="47"/>
      <c r="O14" s="47"/>
      <c r="P14" s="47"/>
      <c r="Q14" s="42"/>
      <c r="R14" s="55"/>
      <c r="S14" s="50"/>
    </row>
    <row r="15" spans="2:19" ht="17.25" customHeight="1" x14ac:dyDescent="0.2">
      <c r="B15" s="7"/>
      <c r="C15" s="444" t="s">
        <v>462</v>
      </c>
      <c r="D15" s="444"/>
      <c r="E15" s="444"/>
      <c r="F15" s="444"/>
      <c r="G15" s="444"/>
      <c r="H15" s="47"/>
      <c r="I15" s="47"/>
      <c r="J15" s="459" t="s">
        <v>278</v>
      </c>
      <c r="K15" s="460"/>
      <c r="L15" s="460"/>
      <c r="M15" s="433"/>
      <c r="N15" s="433"/>
      <c r="O15" s="433"/>
      <c r="P15" s="461" t="s">
        <v>279</v>
      </c>
      <c r="Q15" s="461"/>
      <c r="R15" s="56"/>
      <c r="S15" s="50"/>
    </row>
    <row r="16" spans="2:19" ht="9" customHeight="1" x14ac:dyDescent="0.2">
      <c r="B16" s="7"/>
      <c r="C16" s="47"/>
      <c r="D16" s="57"/>
      <c r="E16" s="57"/>
      <c r="F16" s="57"/>
      <c r="G16" s="47"/>
      <c r="H16" s="47"/>
      <c r="I16" s="47"/>
      <c r="J16" s="43"/>
      <c r="K16" s="44"/>
      <c r="L16" s="44"/>
      <c r="M16" s="49"/>
      <c r="N16" s="49"/>
      <c r="O16" s="49"/>
      <c r="P16" s="58"/>
      <c r="Q16" s="58"/>
      <c r="R16" s="49"/>
      <c r="S16" s="50"/>
    </row>
    <row r="17" spans="2:19" x14ac:dyDescent="0.2">
      <c r="B17" s="7"/>
      <c r="C17" s="436" t="s">
        <v>463</v>
      </c>
      <c r="D17" s="436"/>
      <c r="E17" s="433"/>
      <c r="F17" s="433"/>
      <c r="G17" s="433"/>
      <c r="H17" s="436" t="s">
        <v>464</v>
      </c>
      <c r="I17" s="436"/>
      <c r="J17" s="436"/>
      <c r="K17" s="436"/>
      <c r="L17" s="436"/>
      <c r="M17" s="462"/>
      <c r="N17" s="462"/>
      <c r="O17" s="462"/>
      <c r="P17" s="462"/>
      <c r="Q17" s="42" t="s">
        <v>275</v>
      </c>
      <c r="R17" s="53"/>
      <c r="S17" s="50"/>
    </row>
    <row r="18" spans="2:19" ht="9" customHeight="1" x14ac:dyDescent="0.2">
      <c r="B18" s="7"/>
      <c r="C18" s="1"/>
      <c r="D18" s="1"/>
      <c r="E18" s="1"/>
      <c r="F18" s="1"/>
      <c r="G18" s="1"/>
      <c r="H18" s="1"/>
      <c r="I18" s="1"/>
      <c r="J18" s="1"/>
      <c r="K18" s="1"/>
      <c r="L18" s="1"/>
      <c r="M18" s="1"/>
      <c r="N18" s="1"/>
      <c r="O18" s="1"/>
      <c r="P18" s="1"/>
      <c r="Q18" s="1"/>
      <c r="R18" s="1"/>
      <c r="S18" s="5"/>
    </row>
    <row r="19" spans="2:19" x14ac:dyDescent="0.2">
      <c r="B19" s="7"/>
      <c r="C19" s="61" t="s">
        <v>478</v>
      </c>
      <c r="D19" s="47"/>
      <c r="E19" s="47"/>
      <c r="F19" s="47"/>
      <c r="G19" s="47"/>
      <c r="H19" s="47"/>
      <c r="I19" s="47"/>
      <c r="J19" s="47"/>
      <c r="K19" s="61" t="s">
        <v>465</v>
      </c>
      <c r="L19" s="47"/>
      <c r="M19" s="47"/>
      <c r="N19" s="47"/>
      <c r="O19" s="47"/>
      <c r="P19" s="47"/>
      <c r="Q19" s="47"/>
      <c r="R19" s="47"/>
      <c r="S19" s="50"/>
    </row>
    <row r="20" spans="2:19" ht="9" customHeight="1" x14ac:dyDescent="0.2">
      <c r="B20" s="7"/>
      <c r="C20" s="47"/>
      <c r="D20" s="47"/>
      <c r="E20" s="47"/>
      <c r="F20" s="47"/>
      <c r="G20" s="47"/>
      <c r="H20" s="47"/>
      <c r="I20" s="47"/>
      <c r="J20" s="47"/>
      <c r="K20" s="47"/>
      <c r="L20" s="47"/>
      <c r="M20" s="47"/>
      <c r="N20" s="47"/>
      <c r="O20" s="47"/>
      <c r="P20" s="47"/>
      <c r="Q20" s="47"/>
      <c r="R20" s="47"/>
      <c r="S20" s="50"/>
    </row>
    <row r="21" spans="2:19" x14ac:dyDescent="0.2">
      <c r="B21" s="7"/>
      <c r="C21" s="449" t="str">
        <f>INTRO!D21</f>
        <v>SUPPLIER Company</v>
      </c>
      <c r="D21" s="449"/>
      <c r="E21" s="449"/>
      <c r="F21" s="449"/>
      <c r="G21" s="449"/>
      <c r="H21" s="432" t="str">
        <f>INTRO!D22</f>
        <v>CODE</v>
      </c>
      <c r="I21" s="432"/>
      <c r="J21" s="47"/>
      <c r="K21" s="454"/>
      <c r="L21" s="454"/>
      <c r="M21" s="454"/>
      <c r="N21" s="454"/>
      <c r="O21" s="454"/>
      <c r="P21" s="454"/>
      <c r="Q21" s="454"/>
      <c r="R21" s="454"/>
      <c r="S21" s="50"/>
    </row>
    <row r="22" spans="2:19" x14ac:dyDescent="0.2">
      <c r="B22" s="7"/>
      <c r="C22" s="62" t="s">
        <v>466</v>
      </c>
      <c r="D22" s="47"/>
      <c r="E22" s="47"/>
      <c r="F22" s="47"/>
      <c r="G22" s="47"/>
      <c r="H22" s="47"/>
      <c r="I22" s="44"/>
      <c r="J22" s="47"/>
      <c r="K22" s="40" t="s">
        <v>468</v>
      </c>
      <c r="L22" s="47"/>
      <c r="M22" s="47"/>
      <c r="N22" s="47"/>
      <c r="O22" s="47"/>
      <c r="P22" s="47"/>
      <c r="Q22" s="47"/>
      <c r="R22" s="47"/>
      <c r="S22" s="50"/>
    </row>
    <row r="23" spans="2:19" ht="9" customHeight="1" x14ac:dyDescent="0.2">
      <c r="B23" s="7"/>
      <c r="C23" s="47"/>
      <c r="D23" s="47"/>
      <c r="E23" s="47"/>
      <c r="F23" s="47"/>
      <c r="G23" s="47"/>
      <c r="H23" s="47"/>
      <c r="I23" s="47"/>
      <c r="J23" s="47"/>
      <c r="K23" s="47"/>
      <c r="L23" s="47"/>
      <c r="M23" s="44"/>
      <c r="N23" s="458"/>
      <c r="O23" s="458"/>
      <c r="P23" s="458"/>
      <c r="Q23" s="458"/>
      <c r="R23" s="458"/>
      <c r="S23" s="50"/>
    </row>
    <row r="24" spans="2:19" x14ac:dyDescent="0.2">
      <c r="B24" s="7"/>
      <c r="C24" s="432" t="str">
        <f>INTRO!D23</f>
        <v>ADDRESS</v>
      </c>
      <c r="D24" s="432"/>
      <c r="E24" s="432"/>
      <c r="F24" s="432"/>
      <c r="G24" s="432"/>
      <c r="H24" s="432"/>
      <c r="I24" s="432"/>
      <c r="J24" s="47"/>
      <c r="K24" s="457"/>
      <c r="L24" s="457"/>
      <c r="M24" s="457"/>
      <c r="N24" s="457"/>
      <c r="O24" s="457"/>
      <c r="P24" s="457"/>
      <c r="Q24" s="457"/>
      <c r="R24" s="457"/>
      <c r="S24" s="50"/>
    </row>
    <row r="25" spans="2:19" x14ac:dyDescent="0.2">
      <c r="B25" s="7"/>
      <c r="C25" s="47" t="s">
        <v>323</v>
      </c>
      <c r="D25" s="47"/>
      <c r="E25" s="47"/>
      <c r="F25" s="47"/>
      <c r="G25" s="47"/>
      <c r="H25" s="47"/>
      <c r="I25" s="47"/>
      <c r="J25" s="47"/>
      <c r="K25" s="40" t="s">
        <v>453</v>
      </c>
      <c r="L25" s="47"/>
      <c r="M25" s="44"/>
      <c r="N25" s="63"/>
      <c r="O25" s="63"/>
      <c r="P25" s="63"/>
      <c r="Q25" s="63"/>
      <c r="R25" s="63"/>
      <c r="S25" s="50"/>
    </row>
    <row r="26" spans="2:19" ht="9" customHeight="1" x14ac:dyDescent="0.2">
      <c r="B26" s="7"/>
      <c r="C26" s="47"/>
      <c r="D26" s="47"/>
      <c r="E26" s="47"/>
      <c r="F26" s="47"/>
      <c r="G26" s="47"/>
      <c r="H26" s="47"/>
      <c r="I26" s="47"/>
      <c r="J26" s="47"/>
      <c r="K26" s="47"/>
      <c r="L26" s="47"/>
      <c r="M26" s="47"/>
      <c r="N26" s="47"/>
      <c r="O26" s="47"/>
      <c r="P26" s="47"/>
      <c r="Q26" s="47"/>
      <c r="R26" s="47"/>
      <c r="S26" s="50"/>
    </row>
    <row r="27" spans="2:19" x14ac:dyDescent="0.2">
      <c r="B27" s="7"/>
      <c r="C27" s="449" t="str">
        <f>INTRO!D24</f>
        <v>CITY</v>
      </c>
      <c r="D27" s="449"/>
      <c r="E27" s="449"/>
      <c r="F27" s="450" t="str">
        <f>INTRO!D25</f>
        <v>STATE</v>
      </c>
      <c r="G27" s="450"/>
      <c r="H27" s="450" t="str">
        <f>INTRO!D26</f>
        <v>COUNTRY</v>
      </c>
      <c r="I27" s="450"/>
      <c r="J27" s="445" t="str">
        <f>INTRO!D27</f>
        <v>ZIP</v>
      </c>
      <c r="K27" s="445"/>
      <c r="L27" s="47" t="s">
        <v>336</v>
      </c>
      <c r="M27" s="47"/>
      <c r="N27" s="432" t="str">
        <f>INTRO!D32</f>
        <v>APPLICATION</v>
      </c>
      <c r="O27" s="432"/>
      <c r="P27" s="432"/>
      <c r="Q27" s="432"/>
      <c r="R27" s="432"/>
      <c r="S27" s="50"/>
    </row>
    <row r="28" spans="2:19" x14ac:dyDescent="0.2">
      <c r="B28" s="7"/>
      <c r="C28" s="47" t="s">
        <v>325</v>
      </c>
      <c r="D28" s="47"/>
      <c r="E28" s="41"/>
      <c r="F28" s="448" t="s">
        <v>479</v>
      </c>
      <c r="G28" s="448"/>
      <c r="H28" s="448" t="s">
        <v>450</v>
      </c>
      <c r="I28" s="448"/>
      <c r="J28" s="446" t="s">
        <v>451</v>
      </c>
      <c r="K28" s="447"/>
      <c r="L28" s="41"/>
      <c r="M28" s="41"/>
      <c r="N28" s="41"/>
      <c r="O28" s="41"/>
      <c r="P28" s="41"/>
      <c r="Q28" s="41"/>
      <c r="R28" s="41"/>
      <c r="S28" s="50"/>
    </row>
    <row r="29" spans="2:19" ht="9" customHeight="1" x14ac:dyDescent="0.2">
      <c r="B29" s="7"/>
      <c r="C29" s="47"/>
      <c r="D29" s="47"/>
      <c r="E29" s="47"/>
      <c r="F29" s="47"/>
      <c r="G29" s="47"/>
      <c r="H29" s="47"/>
      <c r="I29" s="47"/>
      <c r="J29" s="47"/>
      <c r="K29" s="47"/>
      <c r="L29" s="47"/>
      <c r="M29" s="47"/>
      <c r="N29" s="47"/>
      <c r="O29" s="47"/>
      <c r="P29" s="47"/>
      <c r="Q29" s="47"/>
      <c r="R29" s="47"/>
      <c r="S29" s="50"/>
    </row>
    <row r="30" spans="2:19" x14ac:dyDescent="0.2">
      <c r="B30" s="7"/>
      <c r="C30" s="64" t="s">
        <v>467</v>
      </c>
      <c r="D30" s="47"/>
      <c r="E30" s="47"/>
      <c r="F30" s="47"/>
      <c r="G30" s="47"/>
      <c r="H30" s="47"/>
      <c r="I30" s="47"/>
      <c r="J30" s="64"/>
      <c r="K30" s="47"/>
      <c r="L30" s="64"/>
      <c r="M30" s="47"/>
      <c r="N30" s="65"/>
      <c r="O30" s="65"/>
      <c r="P30" s="65"/>
      <c r="Q30" s="65"/>
      <c r="R30" s="65"/>
      <c r="S30" s="50"/>
    </row>
    <row r="31" spans="2:19" ht="5.0999999999999996" customHeight="1" x14ac:dyDescent="0.2">
      <c r="B31" s="7"/>
      <c r="C31" s="47"/>
      <c r="D31" s="47"/>
      <c r="E31" s="47"/>
      <c r="F31" s="47"/>
      <c r="G31" s="47"/>
      <c r="H31" s="47"/>
      <c r="I31" s="47"/>
      <c r="J31" s="47"/>
      <c r="K31" s="47"/>
      <c r="L31" s="47"/>
      <c r="M31" s="47"/>
      <c r="N31" s="47"/>
      <c r="O31" s="47"/>
      <c r="P31" s="47"/>
      <c r="Q31" s="47"/>
      <c r="R31" s="47"/>
      <c r="S31" s="50"/>
    </row>
    <row r="32" spans="2:19" x14ac:dyDescent="0.2">
      <c r="B32" s="7"/>
      <c r="C32" s="436" t="s">
        <v>483</v>
      </c>
      <c r="D32" s="436"/>
      <c r="E32" s="436"/>
      <c r="F32" s="436"/>
      <c r="G32" s="436"/>
      <c r="H32" s="436"/>
      <c r="I32" s="436"/>
      <c r="J32" s="436"/>
      <c r="K32" s="436"/>
      <c r="L32" s="47"/>
      <c r="M32" s="47"/>
      <c r="N32" s="47"/>
      <c r="O32" s="47"/>
      <c r="P32" s="47"/>
      <c r="Q32" s="47"/>
      <c r="R32" s="47"/>
      <c r="S32" s="50"/>
    </row>
    <row r="33" spans="2:19" x14ac:dyDescent="0.2">
      <c r="B33" s="7"/>
      <c r="C33" s="47"/>
      <c r="D33" s="64"/>
      <c r="E33" s="64"/>
      <c r="F33" s="47"/>
      <c r="G33" s="47"/>
      <c r="H33" s="47"/>
      <c r="I33" s="47"/>
      <c r="J33" s="47"/>
      <c r="K33" s="47"/>
      <c r="L33" s="47"/>
      <c r="M33" s="47"/>
      <c r="N33" s="47"/>
      <c r="O33" s="47"/>
      <c r="P33" s="47"/>
      <c r="Q33" s="47"/>
      <c r="R33" s="47"/>
      <c r="S33" s="50"/>
    </row>
    <row r="34" spans="2:19" x14ac:dyDescent="0.2">
      <c r="B34" s="7"/>
      <c r="C34" s="64"/>
      <c r="D34" s="64"/>
      <c r="E34" s="64"/>
      <c r="F34" s="436" t="s">
        <v>482</v>
      </c>
      <c r="G34" s="444"/>
      <c r="H34" s="444"/>
      <c r="I34" s="444"/>
      <c r="J34" s="444"/>
      <c r="K34" s="444"/>
      <c r="L34" s="444"/>
      <c r="M34" s="433" t="s">
        <v>480</v>
      </c>
      <c r="N34" s="433"/>
      <c r="O34" s="433"/>
      <c r="P34" s="433"/>
      <c r="Q34" s="433"/>
      <c r="R34" s="433"/>
      <c r="S34" s="50"/>
    </row>
    <row r="35" spans="2:19" x14ac:dyDescent="0.2">
      <c r="B35" s="7"/>
      <c r="C35" s="64"/>
      <c r="D35" s="64"/>
      <c r="E35" s="64"/>
      <c r="F35" s="47"/>
      <c r="G35" s="47"/>
      <c r="H35" s="47"/>
      <c r="I35" s="47"/>
      <c r="J35" s="47"/>
      <c r="K35" s="47"/>
      <c r="L35" s="47"/>
      <c r="M35" s="441" t="s">
        <v>481</v>
      </c>
      <c r="N35" s="442"/>
      <c r="O35" s="442"/>
      <c r="P35" s="442"/>
      <c r="Q35" s="442"/>
      <c r="R35" s="442"/>
      <c r="S35" s="50"/>
    </row>
    <row r="36" spans="2:19" ht="5.0999999999999996" customHeight="1" x14ac:dyDescent="0.2">
      <c r="B36" s="7"/>
      <c r="C36" s="64"/>
      <c r="D36" s="64"/>
      <c r="E36" s="64"/>
      <c r="F36" s="47"/>
      <c r="G36" s="47"/>
      <c r="H36" s="47"/>
      <c r="I36" s="47"/>
      <c r="J36" s="47"/>
      <c r="K36" s="47"/>
      <c r="L36" s="47"/>
      <c r="M36" s="47"/>
      <c r="N36" s="47"/>
      <c r="O36" s="47"/>
      <c r="P36" s="47"/>
      <c r="Q36" s="47"/>
      <c r="R36" s="47"/>
      <c r="S36" s="50"/>
    </row>
    <row r="37" spans="2:19" x14ac:dyDescent="0.2">
      <c r="B37" s="7"/>
      <c r="C37" s="47" t="s">
        <v>469</v>
      </c>
      <c r="D37" s="64"/>
      <c r="E37" s="64"/>
      <c r="F37" s="47"/>
      <c r="G37" s="47"/>
      <c r="H37" s="47"/>
      <c r="I37" s="47"/>
      <c r="J37" s="47"/>
      <c r="K37" s="47"/>
      <c r="L37" s="47"/>
      <c r="M37" s="47"/>
      <c r="N37" s="47"/>
      <c r="O37" s="47"/>
      <c r="P37" s="47"/>
      <c r="Q37" s="47"/>
      <c r="R37" s="47"/>
      <c r="S37" s="50"/>
    </row>
    <row r="38" spans="2:19" ht="6" customHeight="1" x14ac:dyDescent="0.2">
      <c r="B38" s="7"/>
      <c r="C38" s="64"/>
      <c r="D38" s="64"/>
      <c r="E38" s="64"/>
      <c r="F38" s="47"/>
      <c r="G38" s="47"/>
      <c r="H38" s="47"/>
      <c r="I38" s="47"/>
      <c r="J38" s="47"/>
      <c r="K38" s="47"/>
      <c r="L38" s="47"/>
      <c r="M38" s="47"/>
      <c r="N38" s="47"/>
      <c r="O38" s="47"/>
      <c r="P38" s="47"/>
      <c r="Q38" s="47"/>
      <c r="R38" s="47"/>
      <c r="S38" s="50"/>
    </row>
    <row r="39" spans="2:19" x14ac:dyDescent="0.2">
      <c r="B39" s="7"/>
      <c r="C39" s="443" t="s">
        <v>470</v>
      </c>
      <c r="D39" s="443"/>
      <c r="E39" s="443"/>
      <c r="F39" s="443"/>
      <c r="G39" s="443"/>
      <c r="H39" s="443"/>
      <c r="I39" s="443"/>
      <c r="J39" s="47"/>
      <c r="K39" s="47"/>
      <c r="L39" s="47"/>
      <c r="M39" s="47"/>
      <c r="N39" s="47"/>
      <c r="O39" s="47"/>
      <c r="P39" s="47"/>
      <c r="Q39" s="47"/>
      <c r="R39" s="47"/>
      <c r="S39" s="50"/>
    </row>
    <row r="40" spans="2:19" x14ac:dyDescent="0.2">
      <c r="B40" s="7"/>
      <c r="C40" s="47"/>
      <c r="D40" s="47" t="s">
        <v>280</v>
      </c>
      <c r="E40" s="47"/>
      <c r="F40" s="47"/>
      <c r="G40" s="47"/>
      <c r="H40" s="47"/>
      <c r="I40" s="47"/>
      <c r="J40" s="47"/>
      <c r="K40" s="47"/>
      <c r="L40" s="47"/>
      <c r="M40" s="47" t="s">
        <v>281</v>
      </c>
      <c r="N40" s="47"/>
      <c r="O40" s="47"/>
      <c r="P40" s="47"/>
      <c r="Q40" s="47"/>
      <c r="R40" s="47"/>
      <c r="S40" s="50"/>
    </row>
    <row r="41" spans="2:19" x14ac:dyDescent="0.2">
      <c r="B41" s="7"/>
      <c r="C41" s="47"/>
      <c r="D41" s="47" t="s">
        <v>282</v>
      </c>
      <c r="E41" s="47"/>
      <c r="F41" s="47"/>
      <c r="G41" s="47"/>
      <c r="H41" s="47"/>
      <c r="I41" s="47"/>
      <c r="J41" s="47"/>
      <c r="K41" s="47"/>
      <c r="L41" s="47"/>
      <c r="M41" s="47" t="s">
        <v>283</v>
      </c>
      <c r="N41" s="47"/>
      <c r="O41" s="47"/>
      <c r="P41" s="47"/>
      <c r="Q41" s="47"/>
      <c r="R41" s="47"/>
      <c r="S41" s="50"/>
    </row>
    <row r="42" spans="2:19" x14ac:dyDescent="0.2">
      <c r="B42" s="7"/>
      <c r="C42" s="47"/>
      <c r="D42" s="47" t="s">
        <v>284</v>
      </c>
      <c r="E42" s="47"/>
      <c r="F42" s="47"/>
      <c r="G42" s="47"/>
      <c r="H42" s="47"/>
      <c r="I42" s="47"/>
      <c r="J42" s="47"/>
      <c r="K42" s="47"/>
      <c r="L42" s="47"/>
      <c r="M42" s="47" t="s">
        <v>285</v>
      </c>
      <c r="N42" s="47"/>
      <c r="O42" s="47"/>
      <c r="P42" s="47"/>
      <c r="Q42" s="47"/>
      <c r="R42" s="47"/>
      <c r="S42" s="50"/>
    </row>
    <row r="43" spans="2:19" x14ac:dyDescent="0.2">
      <c r="B43" s="7"/>
      <c r="C43" s="47"/>
      <c r="D43" s="47" t="s">
        <v>286</v>
      </c>
      <c r="E43" s="47"/>
      <c r="F43" s="47"/>
      <c r="G43" s="47"/>
      <c r="H43" s="47"/>
      <c r="I43" s="47"/>
      <c r="J43" s="47"/>
      <c r="K43" s="47"/>
      <c r="L43" s="47"/>
      <c r="M43" s="47" t="s">
        <v>287</v>
      </c>
      <c r="N43" s="47"/>
      <c r="O43" s="47"/>
      <c r="P43" s="47"/>
      <c r="Q43" s="47"/>
      <c r="R43" s="47"/>
      <c r="S43" s="50"/>
    </row>
    <row r="44" spans="2:19" x14ac:dyDescent="0.2">
      <c r="B44" s="7"/>
      <c r="C44" s="47"/>
      <c r="D44" s="47" t="s">
        <v>100</v>
      </c>
      <c r="E44" s="47"/>
      <c r="F44" s="47"/>
      <c r="G44" s="47"/>
      <c r="H44" s="47"/>
      <c r="I44" s="47"/>
      <c r="J44" s="47"/>
      <c r="K44" s="47"/>
      <c r="L44" s="47"/>
      <c r="M44" s="47" t="s">
        <v>288</v>
      </c>
      <c r="N44" s="47"/>
      <c r="O44" s="47"/>
      <c r="P44" s="47"/>
      <c r="Q44" s="47"/>
      <c r="R44" s="47"/>
      <c r="S44" s="50"/>
    </row>
    <row r="45" spans="2:19" x14ac:dyDescent="0.2">
      <c r="B45" s="7"/>
      <c r="C45" s="47"/>
      <c r="D45" s="47"/>
      <c r="E45" s="47"/>
      <c r="F45" s="47"/>
      <c r="G45" s="47"/>
      <c r="H45" s="47"/>
      <c r="I45" s="47"/>
      <c r="J45" s="47"/>
      <c r="K45" s="47"/>
      <c r="L45" s="47"/>
      <c r="M45" s="433"/>
      <c r="N45" s="433"/>
      <c r="O45" s="433"/>
      <c r="P45" s="433"/>
      <c r="Q45" s="433"/>
      <c r="R45" s="433"/>
      <c r="S45" s="50"/>
    </row>
    <row r="46" spans="2:19" ht="9.75" customHeight="1" x14ac:dyDescent="0.2">
      <c r="B46" s="7"/>
      <c r="C46" s="47"/>
      <c r="D46" s="47"/>
      <c r="E46" s="47"/>
      <c r="F46" s="47"/>
      <c r="G46" s="47"/>
      <c r="H46" s="47"/>
      <c r="I46" s="47"/>
      <c r="J46" s="47"/>
      <c r="K46" s="47"/>
      <c r="L46" s="47"/>
      <c r="M46" s="47"/>
      <c r="N46" s="47"/>
      <c r="O46" s="47"/>
      <c r="P46" s="47"/>
      <c r="Q46" s="47"/>
      <c r="R46" s="47"/>
      <c r="S46" s="50"/>
    </row>
    <row r="47" spans="2:19" x14ac:dyDescent="0.2">
      <c r="B47" s="7"/>
      <c r="C47" s="437" t="s">
        <v>289</v>
      </c>
      <c r="D47" s="437"/>
      <c r="E47" s="437"/>
      <c r="F47" s="437"/>
      <c r="G47" s="437"/>
      <c r="H47" s="437"/>
      <c r="I47" s="437"/>
      <c r="J47" s="47"/>
      <c r="K47" s="47"/>
      <c r="L47" s="47"/>
      <c r="M47" s="47"/>
      <c r="N47" s="47"/>
      <c r="O47" s="47"/>
      <c r="P47" s="47"/>
      <c r="Q47" s="47"/>
      <c r="R47" s="47"/>
      <c r="S47" s="50"/>
    </row>
    <row r="48" spans="2:19" x14ac:dyDescent="0.2">
      <c r="B48" s="7"/>
      <c r="C48" s="47"/>
      <c r="D48" s="47" t="s">
        <v>302</v>
      </c>
      <c r="E48" s="47"/>
      <c r="F48" s="47"/>
      <c r="G48" s="47"/>
      <c r="H48" s="47"/>
      <c r="I48" s="47"/>
      <c r="J48" s="47"/>
      <c r="K48" s="47"/>
      <c r="L48" s="47"/>
      <c r="M48" s="47"/>
      <c r="N48" s="47"/>
      <c r="O48" s="47"/>
      <c r="P48" s="47"/>
      <c r="Q48" s="47"/>
      <c r="R48" s="47"/>
      <c r="S48" s="50"/>
    </row>
    <row r="49" spans="2:19" x14ac:dyDescent="0.2">
      <c r="B49" s="7"/>
      <c r="C49" s="47"/>
      <c r="D49" s="47" t="s">
        <v>303</v>
      </c>
      <c r="E49" s="47"/>
      <c r="F49" s="47"/>
      <c r="G49" s="47"/>
      <c r="H49" s="47"/>
      <c r="I49" s="47"/>
      <c r="J49" s="47"/>
      <c r="K49" s="47"/>
      <c r="L49" s="47"/>
      <c r="M49" s="47"/>
      <c r="N49" s="47"/>
      <c r="O49" s="47"/>
      <c r="P49" s="47"/>
      <c r="Q49" s="47"/>
      <c r="R49" s="47"/>
      <c r="S49" s="50"/>
    </row>
    <row r="50" spans="2:19" x14ac:dyDescent="0.2">
      <c r="B50" s="7"/>
      <c r="C50" s="47"/>
      <c r="D50" s="47" t="s">
        <v>304</v>
      </c>
      <c r="E50" s="47"/>
      <c r="F50" s="47"/>
      <c r="G50" s="47"/>
      <c r="H50" s="47"/>
      <c r="I50" s="47"/>
      <c r="J50" s="47"/>
      <c r="K50" s="47"/>
      <c r="L50" s="47"/>
      <c r="M50" s="47"/>
      <c r="N50" s="47"/>
      <c r="O50" s="47"/>
      <c r="P50" s="47"/>
      <c r="Q50" s="47"/>
      <c r="R50" s="47"/>
      <c r="S50" s="50"/>
    </row>
    <row r="51" spans="2:19" x14ac:dyDescent="0.2">
      <c r="B51" s="7"/>
      <c r="C51" s="47"/>
      <c r="D51" s="47" t="s">
        <v>307</v>
      </c>
      <c r="E51" s="47"/>
      <c r="F51" s="47"/>
      <c r="G51" s="47"/>
      <c r="H51" s="47"/>
      <c r="I51" s="47"/>
      <c r="J51" s="47"/>
      <c r="K51" s="47"/>
      <c r="L51" s="47"/>
      <c r="M51" s="47"/>
      <c r="N51" s="47"/>
      <c r="O51" s="47"/>
      <c r="P51" s="47"/>
      <c r="Q51" s="47"/>
      <c r="R51" s="47"/>
      <c r="S51" s="50"/>
    </row>
    <row r="52" spans="2:19" x14ac:dyDescent="0.2">
      <c r="B52" s="7"/>
      <c r="C52" s="47"/>
      <c r="D52" s="47" t="s">
        <v>308</v>
      </c>
      <c r="E52" s="47"/>
      <c r="F52" s="47"/>
      <c r="G52" s="47"/>
      <c r="H52" s="47"/>
      <c r="I52" s="47"/>
      <c r="J52" s="47"/>
      <c r="K52" s="47"/>
      <c r="L52" s="47"/>
      <c r="M52" s="47"/>
      <c r="N52" s="47"/>
      <c r="O52" s="47"/>
      <c r="P52" s="47"/>
      <c r="Q52" s="47"/>
      <c r="R52" s="47"/>
      <c r="S52" s="50"/>
    </row>
    <row r="53" spans="2:19" ht="9.75" customHeight="1" x14ac:dyDescent="0.2">
      <c r="B53" s="7"/>
      <c r="C53" s="47"/>
      <c r="D53" s="47"/>
      <c r="E53" s="47"/>
      <c r="F53" s="47"/>
      <c r="G53" s="47"/>
      <c r="H53" s="47"/>
      <c r="I53" s="47"/>
      <c r="J53" s="47"/>
      <c r="K53" s="47"/>
      <c r="L53" s="47"/>
      <c r="M53" s="47"/>
      <c r="N53" s="47"/>
      <c r="O53" s="47"/>
      <c r="P53" s="47"/>
      <c r="Q53" s="47"/>
      <c r="R53" s="47"/>
      <c r="S53" s="50"/>
    </row>
    <row r="54" spans="2:19" x14ac:dyDescent="0.2">
      <c r="B54" s="7"/>
      <c r="C54" s="64" t="s">
        <v>290</v>
      </c>
      <c r="D54" s="47"/>
      <c r="E54" s="47"/>
      <c r="F54" s="47"/>
      <c r="G54" s="47"/>
      <c r="H54" s="47"/>
      <c r="I54" s="47"/>
      <c r="J54" s="47"/>
      <c r="K54" s="47"/>
      <c r="L54" s="47"/>
      <c r="M54" s="47"/>
      <c r="N54" s="47"/>
      <c r="O54" s="47"/>
      <c r="P54" s="47"/>
      <c r="Q54" s="47"/>
      <c r="R54" s="47"/>
      <c r="S54" s="50"/>
    </row>
    <row r="55" spans="2:19" x14ac:dyDescent="0.2">
      <c r="B55" s="7"/>
      <c r="C55" s="28" t="s">
        <v>291</v>
      </c>
      <c r="D55" s="28"/>
      <c r="E55" s="28" t="s">
        <v>292</v>
      </c>
      <c r="F55" s="28"/>
      <c r="G55" s="28"/>
      <c r="H55" s="28"/>
      <c r="I55" s="28" t="s">
        <v>293</v>
      </c>
      <c r="J55" s="28"/>
      <c r="K55" s="28"/>
      <c r="L55" s="28"/>
      <c r="M55" s="28" t="s">
        <v>294</v>
      </c>
      <c r="N55" s="28"/>
      <c r="O55" s="28"/>
      <c r="P55" s="28" t="s">
        <v>295</v>
      </c>
      <c r="Q55" s="28"/>
      <c r="R55" s="28"/>
      <c r="S55" s="59"/>
    </row>
    <row r="56" spans="2:19" x14ac:dyDescent="0.2">
      <c r="B56" s="77"/>
      <c r="C56" s="78" t="s">
        <v>471</v>
      </c>
      <c r="D56" s="47"/>
      <c r="E56" s="47"/>
      <c r="F56" s="47"/>
      <c r="G56" s="47"/>
      <c r="H56" s="47"/>
      <c r="I56" s="47"/>
      <c r="J56" s="47"/>
      <c r="K56" s="47"/>
      <c r="L56" s="47"/>
      <c r="M56" s="47" t="s">
        <v>296</v>
      </c>
      <c r="N56" s="47"/>
      <c r="O56" s="41"/>
      <c r="P56" s="47"/>
      <c r="Q56" s="47"/>
      <c r="R56" s="47"/>
      <c r="S56" s="50"/>
    </row>
    <row r="57" spans="2:19" x14ac:dyDescent="0.2">
      <c r="B57" s="7"/>
      <c r="C57" s="47" t="s">
        <v>101</v>
      </c>
      <c r="D57" s="47"/>
      <c r="E57" s="47"/>
      <c r="F57" s="47"/>
      <c r="G57" s="47"/>
      <c r="H57" s="433"/>
      <c r="I57" s="433"/>
      <c r="J57" s="433"/>
      <c r="K57" s="433"/>
      <c r="L57" s="433"/>
      <c r="M57" s="433"/>
      <c r="N57" s="433"/>
      <c r="O57" s="433"/>
      <c r="P57" s="433"/>
      <c r="Q57" s="433"/>
      <c r="R57" s="47"/>
      <c r="S57" s="50"/>
    </row>
    <row r="58" spans="2:19" ht="6" customHeight="1" x14ac:dyDescent="0.2">
      <c r="B58" s="7"/>
      <c r="C58" s="47"/>
      <c r="D58" s="47"/>
      <c r="E58" s="47"/>
      <c r="F58" s="47"/>
      <c r="G58" s="47"/>
      <c r="H58" s="47"/>
      <c r="I58" s="47"/>
      <c r="J58" s="47"/>
      <c r="K58" s="47"/>
      <c r="L58" s="47"/>
      <c r="M58" s="47"/>
      <c r="N58" s="47"/>
      <c r="O58" s="47"/>
      <c r="P58" s="47"/>
      <c r="Q58" s="47"/>
      <c r="R58" s="47"/>
      <c r="S58" s="50"/>
    </row>
    <row r="59" spans="2:19" x14ac:dyDescent="0.2">
      <c r="B59" s="7"/>
      <c r="C59" s="64" t="s">
        <v>297</v>
      </c>
      <c r="D59" s="47"/>
      <c r="E59" s="47"/>
      <c r="F59" s="47"/>
      <c r="G59" s="47"/>
      <c r="H59" s="47"/>
      <c r="I59" s="47"/>
      <c r="J59" s="47"/>
      <c r="K59" s="47"/>
      <c r="L59" s="47"/>
      <c r="M59" s="47"/>
      <c r="N59" s="47"/>
      <c r="O59" s="47"/>
      <c r="P59" s="47"/>
      <c r="Q59" s="47"/>
      <c r="R59" s="47"/>
      <c r="S59" s="50"/>
    </row>
    <row r="60" spans="2:19" x14ac:dyDescent="0.2">
      <c r="B60" s="7"/>
      <c r="C60" s="438" t="s">
        <v>472</v>
      </c>
      <c r="D60" s="438"/>
      <c r="E60" s="438"/>
      <c r="F60" s="438"/>
      <c r="G60" s="438"/>
      <c r="H60" s="438"/>
      <c r="I60" s="438"/>
      <c r="J60" s="438"/>
      <c r="K60" s="438"/>
      <c r="L60" s="438"/>
      <c r="M60" s="438"/>
      <c r="N60" s="438"/>
      <c r="O60" s="438"/>
      <c r="P60" s="438"/>
      <c r="Q60" s="438"/>
      <c r="R60" s="438"/>
      <c r="S60" s="50"/>
    </row>
    <row r="61" spans="2:19" x14ac:dyDescent="0.2">
      <c r="B61" s="7"/>
      <c r="C61" s="438"/>
      <c r="D61" s="438"/>
      <c r="E61" s="438"/>
      <c r="F61" s="438"/>
      <c r="G61" s="438"/>
      <c r="H61" s="438"/>
      <c r="I61" s="438"/>
      <c r="J61" s="438"/>
      <c r="K61" s="438"/>
      <c r="L61" s="438"/>
      <c r="M61" s="438"/>
      <c r="N61" s="438"/>
      <c r="O61" s="438"/>
      <c r="P61" s="438"/>
      <c r="Q61" s="438"/>
      <c r="R61" s="438"/>
      <c r="S61" s="50"/>
    </row>
    <row r="62" spans="2:19" x14ac:dyDescent="0.2">
      <c r="B62" s="7"/>
      <c r="C62" s="438"/>
      <c r="D62" s="438"/>
      <c r="E62" s="438"/>
      <c r="F62" s="438"/>
      <c r="G62" s="438"/>
      <c r="H62" s="438"/>
      <c r="I62" s="438"/>
      <c r="J62" s="438"/>
      <c r="K62" s="438"/>
      <c r="L62" s="438"/>
      <c r="M62" s="438"/>
      <c r="N62" s="438"/>
      <c r="O62" s="438"/>
      <c r="P62" s="438"/>
      <c r="Q62" s="438"/>
      <c r="R62" s="438"/>
      <c r="S62" s="50"/>
    </row>
    <row r="63" spans="2:19" x14ac:dyDescent="0.2">
      <c r="B63" s="7"/>
      <c r="C63" s="438"/>
      <c r="D63" s="438"/>
      <c r="E63" s="438"/>
      <c r="F63" s="438"/>
      <c r="G63" s="438"/>
      <c r="H63" s="438"/>
      <c r="I63" s="438"/>
      <c r="J63" s="438"/>
      <c r="K63" s="438"/>
      <c r="L63" s="438"/>
      <c r="M63" s="438"/>
      <c r="N63" s="438"/>
      <c r="O63" s="438"/>
      <c r="P63" s="438"/>
      <c r="Q63" s="438"/>
      <c r="R63" s="438"/>
      <c r="S63" s="50"/>
    </row>
    <row r="64" spans="2:19" ht="3.75" customHeight="1" x14ac:dyDescent="0.2">
      <c r="B64" s="7"/>
      <c r="C64" s="47"/>
      <c r="D64" s="47"/>
      <c r="E64" s="47"/>
      <c r="F64" s="47"/>
      <c r="G64" s="47"/>
      <c r="H64" s="47"/>
      <c r="I64" s="47"/>
      <c r="J64" s="47"/>
      <c r="K64" s="47"/>
      <c r="L64" s="47"/>
      <c r="M64" s="47"/>
      <c r="N64" s="47"/>
      <c r="O64" s="47"/>
      <c r="P64" s="47"/>
      <c r="Q64" s="47"/>
      <c r="R64" s="47"/>
      <c r="S64" s="50"/>
    </row>
    <row r="65" spans="1:19" x14ac:dyDescent="0.2">
      <c r="B65" s="7"/>
      <c r="C65" s="437" t="s">
        <v>298</v>
      </c>
      <c r="D65" s="437"/>
      <c r="E65" s="437"/>
      <c r="F65" s="437"/>
      <c r="G65" s="439"/>
      <c r="H65" s="439"/>
      <c r="I65" s="439"/>
      <c r="J65" s="439"/>
      <c r="K65" s="439"/>
      <c r="L65" s="439"/>
      <c r="M65" s="439"/>
      <c r="N65" s="439"/>
      <c r="O65" s="439"/>
      <c r="P65" s="439"/>
      <c r="Q65" s="439"/>
      <c r="R65" s="439"/>
      <c r="S65" s="50"/>
    </row>
    <row r="66" spans="1:19" ht="12.75" customHeight="1" x14ac:dyDescent="0.2">
      <c r="B66" s="7"/>
      <c r="C66" s="47"/>
      <c r="D66" s="47"/>
      <c r="E66" s="47"/>
      <c r="F66" s="47"/>
      <c r="G66" s="440"/>
      <c r="H66" s="440"/>
      <c r="I66" s="440"/>
      <c r="J66" s="440"/>
      <c r="K66" s="440"/>
      <c r="L66" s="440"/>
      <c r="M66" s="440"/>
      <c r="N66" s="440"/>
      <c r="O66" s="440"/>
      <c r="P66" s="440"/>
      <c r="Q66" s="440"/>
      <c r="R66" s="440"/>
      <c r="S66" s="50"/>
    </row>
    <row r="67" spans="1:19" s="1" customFormat="1" ht="6.95" customHeight="1" x14ac:dyDescent="0.2">
      <c r="B67" s="7"/>
      <c r="C67" s="47"/>
      <c r="D67" s="47"/>
      <c r="E67" s="47"/>
      <c r="F67" s="47"/>
      <c r="G67" s="66"/>
      <c r="H67" s="66"/>
      <c r="I67" s="66"/>
      <c r="J67" s="66"/>
      <c r="K67" s="66"/>
      <c r="L67" s="66"/>
      <c r="M67" s="66"/>
      <c r="N67" s="66"/>
      <c r="O67" s="66"/>
      <c r="P67" s="66"/>
      <c r="Q67" s="66"/>
      <c r="R67" s="66"/>
      <c r="S67" s="50"/>
    </row>
    <row r="68" spans="1:19" s="1" customFormat="1" ht="12.75" customHeight="1" x14ac:dyDescent="0.2">
      <c r="B68" s="7"/>
      <c r="C68" s="47" t="s">
        <v>473</v>
      </c>
      <c r="D68" s="47"/>
      <c r="E68" s="47"/>
      <c r="F68" s="47"/>
      <c r="G68" s="66"/>
      <c r="H68" s="66"/>
      <c r="I68" s="66"/>
      <c r="J68" s="66"/>
      <c r="K68" s="66"/>
      <c r="L68" s="66"/>
      <c r="M68" s="66"/>
      <c r="N68" s="66"/>
      <c r="O68" s="66"/>
      <c r="P68" s="66"/>
      <c r="Q68" s="66"/>
      <c r="R68" s="66"/>
      <c r="S68" s="50"/>
    </row>
    <row r="69" spans="1:19" s="1" customFormat="1" ht="12.75" customHeight="1" x14ac:dyDescent="0.2">
      <c r="B69" s="7"/>
      <c r="C69" s="47"/>
      <c r="D69" s="47"/>
      <c r="E69" s="47"/>
      <c r="F69" s="47"/>
      <c r="G69" s="66"/>
      <c r="H69" s="66"/>
      <c r="I69" s="66"/>
      <c r="J69" s="66"/>
      <c r="K69" s="66"/>
      <c r="L69" s="66"/>
      <c r="M69" s="66"/>
      <c r="N69" s="66"/>
      <c r="O69" s="66"/>
      <c r="P69" s="66"/>
      <c r="Q69" s="66"/>
      <c r="R69" s="66"/>
      <c r="S69" s="50"/>
    </row>
    <row r="70" spans="1:19" x14ac:dyDescent="0.2">
      <c r="B70" s="7"/>
      <c r="C70" s="436" t="s">
        <v>477</v>
      </c>
      <c r="D70" s="436"/>
      <c r="E70" s="436"/>
      <c r="F70" s="436"/>
      <c r="G70" s="436"/>
      <c r="H70" s="455"/>
      <c r="I70" s="455"/>
      <c r="J70" s="455"/>
      <c r="K70" s="455"/>
      <c r="L70" s="455"/>
      <c r="M70" s="455"/>
      <c r="N70" s="455"/>
      <c r="O70" s="55"/>
      <c r="P70" s="44" t="s">
        <v>44</v>
      </c>
      <c r="Q70" s="452"/>
      <c r="R70" s="452"/>
      <c r="S70" s="50"/>
    </row>
    <row r="71" spans="1:19" ht="24.75" customHeight="1" x14ac:dyDescent="0.2">
      <c r="B71" s="7"/>
      <c r="C71" s="47" t="s">
        <v>299</v>
      </c>
      <c r="D71" s="47"/>
      <c r="E71" s="435"/>
      <c r="F71" s="454"/>
      <c r="G71" s="454"/>
      <c r="H71" s="454"/>
      <c r="I71" s="67" t="s">
        <v>300</v>
      </c>
      <c r="J71" s="67"/>
      <c r="K71" s="434"/>
      <c r="L71" s="434"/>
      <c r="M71" s="434"/>
      <c r="N71" s="62" t="s">
        <v>301</v>
      </c>
      <c r="O71" s="435"/>
      <c r="P71" s="435"/>
      <c r="Q71" s="435"/>
      <c r="R71" s="435"/>
      <c r="S71" s="50"/>
    </row>
    <row r="72" spans="1:19" ht="24.75" customHeight="1" x14ac:dyDescent="0.2">
      <c r="B72" s="7"/>
      <c r="C72" s="42" t="s">
        <v>226</v>
      </c>
      <c r="D72" s="453"/>
      <c r="E72" s="453"/>
      <c r="F72" s="453"/>
      <c r="G72" s="453"/>
      <c r="H72" s="47"/>
      <c r="I72" s="67" t="s">
        <v>474</v>
      </c>
      <c r="J72" s="67"/>
      <c r="K72" s="433"/>
      <c r="L72" s="433"/>
      <c r="M72" s="433"/>
      <c r="N72" s="433"/>
      <c r="O72" s="433"/>
      <c r="P72" s="433"/>
      <c r="Q72" s="433"/>
      <c r="R72" s="433"/>
      <c r="S72" s="50"/>
    </row>
    <row r="73" spans="1:19" ht="8.1" customHeight="1" thickBot="1" x14ac:dyDescent="0.25">
      <c r="B73" s="7"/>
      <c r="C73" s="47"/>
      <c r="D73" s="47"/>
      <c r="E73" s="47"/>
      <c r="F73" s="47"/>
      <c r="G73" s="47"/>
      <c r="H73" s="47"/>
      <c r="I73" s="47"/>
      <c r="J73" s="47"/>
      <c r="K73" s="47"/>
      <c r="L73" s="47"/>
      <c r="M73" s="47"/>
      <c r="N73" s="47"/>
      <c r="O73" s="47"/>
      <c r="P73" s="47"/>
      <c r="Q73" s="47"/>
      <c r="R73" s="47"/>
      <c r="S73" s="50"/>
    </row>
    <row r="74" spans="1:19" x14ac:dyDescent="0.2">
      <c r="B74" s="2"/>
      <c r="C74" s="68"/>
      <c r="D74" s="68"/>
      <c r="E74" s="68"/>
      <c r="F74" s="68"/>
      <c r="G74" s="69"/>
      <c r="H74" s="69"/>
      <c r="I74" s="69"/>
      <c r="J74" s="70" t="s">
        <v>305</v>
      </c>
      <c r="K74" s="69"/>
      <c r="L74" s="69"/>
      <c r="M74" s="69"/>
      <c r="N74" s="68"/>
      <c r="O74" s="68"/>
      <c r="P74" s="68"/>
      <c r="Q74" s="68"/>
      <c r="R74" s="68"/>
      <c r="S74" s="71"/>
    </row>
    <row r="75" spans="1:19" ht="4.5" customHeight="1" x14ac:dyDescent="0.2">
      <c r="B75" s="7"/>
      <c r="C75" s="47"/>
      <c r="D75" s="47"/>
      <c r="E75" s="47"/>
      <c r="F75" s="47"/>
      <c r="G75" s="64"/>
      <c r="H75" s="64"/>
      <c r="I75" s="64"/>
      <c r="J75" s="72"/>
      <c r="K75" s="64"/>
      <c r="L75" s="64"/>
      <c r="M75" s="64"/>
      <c r="N75" s="47"/>
      <c r="O75" s="47"/>
      <c r="P75" s="47"/>
      <c r="Q75" s="47"/>
      <c r="R75" s="47"/>
      <c r="S75" s="50"/>
    </row>
    <row r="76" spans="1:19" x14ac:dyDescent="0.2">
      <c r="B76" s="7"/>
      <c r="C76" s="64" t="s">
        <v>306</v>
      </c>
      <c r="D76" s="64"/>
      <c r="E76" s="64"/>
      <c r="F76" s="64"/>
      <c r="G76" s="47"/>
      <c r="H76" s="47"/>
      <c r="I76" s="47"/>
      <c r="J76" s="47"/>
      <c r="K76" s="47"/>
      <c r="L76" s="456"/>
      <c r="M76" s="456"/>
      <c r="N76" s="456"/>
      <c r="O76" s="456"/>
      <c r="P76" s="456"/>
      <c r="Q76" s="456"/>
      <c r="R76" s="456"/>
      <c r="S76" s="50"/>
    </row>
    <row r="77" spans="1:19" ht="19.5" customHeight="1" x14ac:dyDescent="0.2">
      <c r="B77" s="7"/>
      <c r="C77" s="47" t="s">
        <v>475</v>
      </c>
      <c r="D77" s="47"/>
      <c r="E77" s="47"/>
      <c r="F77" s="433"/>
      <c r="G77" s="433"/>
      <c r="H77" s="433"/>
      <c r="I77" s="433"/>
      <c r="J77" s="433"/>
      <c r="K77" s="433"/>
      <c r="L77" s="433"/>
      <c r="M77" s="433"/>
      <c r="N77" s="433"/>
      <c r="O77" s="433"/>
      <c r="P77" s="433"/>
      <c r="Q77" s="433"/>
      <c r="R77" s="433"/>
      <c r="S77" s="50"/>
    </row>
    <row r="78" spans="1:19" ht="17.25" customHeight="1" x14ac:dyDescent="0.2">
      <c r="B78" s="7"/>
      <c r="C78" s="47" t="s">
        <v>299</v>
      </c>
      <c r="D78" s="44"/>
      <c r="E78" s="453"/>
      <c r="F78" s="453"/>
      <c r="G78" s="453"/>
      <c r="H78" s="453"/>
      <c r="I78" s="73" t="s">
        <v>476</v>
      </c>
      <c r="J78" s="73"/>
      <c r="K78" s="52"/>
      <c r="L78" s="52"/>
      <c r="M78" s="52"/>
      <c r="N78" s="442"/>
      <c r="O78" s="442"/>
      <c r="P78" s="442"/>
      <c r="Q78" s="442"/>
      <c r="R78" s="442"/>
      <c r="S78" s="50"/>
    </row>
    <row r="79" spans="1:19" ht="8.1" customHeight="1" thickBot="1" x14ac:dyDescent="0.25">
      <c r="B79" s="11"/>
      <c r="C79" s="74"/>
      <c r="D79" s="74"/>
      <c r="E79" s="74"/>
      <c r="F79" s="74"/>
      <c r="G79" s="74"/>
      <c r="H79" s="74"/>
      <c r="I79" s="74"/>
      <c r="J79" s="74"/>
      <c r="K79" s="74"/>
      <c r="L79" s="74"/>
      <c r="M79" s="74"/>
      <c r="N79" s="74"/>
      <c r="O79" s="74"/>
      <c r="P79" s="74"/>
      <c r="Q79" s="74"/>
      <c r="R79" s="74"/>
      <c r="S79" s="75"/>
    </row>
    <row r="80" spans="1:19" s="14" customFormat="1" ht="25.5" customHeight="1" x14ac:dyDescent="0.2">
      <c r="A80" s="13"/>
      <c r="B80" s="12"/>
      <c r="C80" s="45" t="s">
        <v>563</v>
      </c>
      <c r="D80" s="45"/>
      <c r="E80" s="45"/>
      <c r="F80" s="451">
        <v>41432</v>
      </c>
      <c r="G80" s="451"/>
      <c r="H80" s="45"/>
      <c r="I80" s="76"/>
      <c r="J80" s="45"/>
      <c r="K80" s="45"/>
      <c r="L80" s="45"/>
      <c r="M80" s="45"/>
      <c r="N80" s="45"/>
      <c r="O80" s="45"/>
      <c r="P80" s="45"/>
      <c r="Q80" s="45"/>
      <c r="R80" s="45"/>
      <c r="S80" s="45"/>
    </row>
    <row r="81" spans="9:10" ht="4.5" customHeight="1" x14ac:dyDescent="0.2">
      <c r="I81" s="1"/>
      <c r="J81" s="1"/>
    </row>
  </sheetData>
  <mergeCells count="59">
    <mergeCell ref="B5:I5"/>
    <mergeCell ref="O7:S7"/>
    <mergeCell ref="L7:N7"/>
    <mergeCell ref="L9:N9"/>
    <mergeCell ref="G11:K11"/>
    <mergeCell ref="O9:S9"/>
    <mergeCell ref="E7:K7"/>
    <mergeCell ref="G9:J9"/>
    <mergeCell ref="C9:F9"/>
    <mergeCell ref="C11:F11"/>
    <mergeCell ref="O11:R11"/>
    <mergeCell ref="K24:R24"/>
    <mergeCell ref="N23:R23"/>
    <mergeCell ref="J15:L15"/>
    <mergeCell ref="P15:Q15"/>
    <mergeCell ref="C13:G13"/>
    <mergeCell ref="C15:G15"/>
    <mergeCell ref="H17:L17"/>
    <mergeCell ref="C17:D17"/>
    <mergeCell ref="C21:G21"/>
    <mergeCell ref="H21:I21"/>
    <mergeCell ref="H13:P13"/>
    <mergeCell ref="E17:G17"/>
    <mergeCell ref="M17:P17"/>
    <mergeCell ref="M15:O15"/>
    <mergeCell ref="K21:R21"/>
    <mergeCell ref="C24:I24"/>
    <mergeCell ref="F80:G80"/>
    <mergeCell ref="Q70:R70"/>
    <mergeCell ref="E78:H78"/>
    <mergeCell ref="D72:G72"/>
    <mergeCell ref="E71:H71"/>
    <mergeCell ref="K72:R72"/>
    <mergeCell ref="H70:N70"/>
    <mergeCell ref="C70:G70"/>
    <mergeCell ref="L76:R76"/>
    <mergeCell ref="F77:R77"/>
    <mergeCell ref="N78:R78"/>
    <mergeCell ref="H28:I28"/>
    <mergeCell ref="C27:E27"/>
    <mergeCell ref="F27:G27"/>
    <mergeCell ref="F28:G28"/>
    <mergeCell ref="H27:I27"/>
    <mergeCell ref="N27:R27"/>
    <mergeCell ref="M45:R45"/>
    <mergeCell ref="H57:Q57"/>
    <mergeCell ref="K71:M71"/>
    <mergeCell ref="O71:R71"/>
    <mergeCell ref="C32:K32"/>
    <mergeCell ref="C47:I47"/>
    <mergeCell ref="C65:F65"/>
    <mergeCell ref="C60:R63"/>
    <mergeCell ref="G65:R66"/>
    <mergeCell ref="M34:R34"/>
    <mergeCell ref="M35:R35"/>
    <mergeCell ref="C39:I39"/>
    <mergeCell ref="F34:L34"/>
    <mergeCell ref="J27:K27"/>
    <mergeCell ref="J28:K28"/>
  </mergeCells>
  <phoneticPr fontId="0" type="noConversion"/>
  <printOptions horizontalCentered="1"/>
  <pageMargins left="0.25" right="0.25" top="0.25" bottom="0.25" header="0.5" footer="0.5"/>
  <pageSetup scale="74"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2688" r:id="rId4" name="Check Box 160">
              <controlPr locked="0" defaultSize="0" autoFill="0" autoLine="0" autoPict="0">
                <anchor moveWithCells="1">
                  <from>
                    <xdr:col>2</xdr:col>
                    <xdr:colOff>38100</xdr:colOff>
                    <xdr:row>38</xdr:row>
                    <xdr:rowOff>142875</xdr:rowOff>
                  </from>
                  <to>
                    <xdr:col>3</xdr:col>
                    <xdr:colOff>38100</xdr:colOff>
                    <xdr:row>40</xdr:row>
                    <xdr:rowOff>28575</xdr:rowOff>
                  </to>
                </anchor>
              </controlPr>
            </control>
          </mc:Choice>
        </mc:AlternateContent>
        <mc:AlternateContent xmlns:mc="http://schemas.openxmlformats.org/markup-compatibility/2006">
          <mc:Choice Requires="x14">
            <control shapeId="22689" r:id="rId5" name="Check Box 161">
              <controlPr locked="0" defaultSize="0" autoFill="0" autoLine="0" autoPict="0">
                <anchor moveWithCells="1">
                  <from>
                    <xdr:col>2</xdr:col>
                    <xdr:colOff>38100</xdr:colOff>
                    <xdr:row>39</xdr:row>
                    <xdr:rowOff>133350</xdr:rowOff>
                  </from>
                  <to>
                    <xdr:col>3</xdr:col>
                    <xdr:colOff>38100</xdr:colOff>
                    <xdr:row>41</xdr:row>
                    <xdr:rowOff>19050</xdr:rowOff>
                  </to>
                </anchor>
              </controlPr>
            </control>
          </mc:Choice>
        </mc:AlternateContent>
        <mc:AlternateContent xmlns:mc="http://schemas.openxmlformats.org/markup-compatibility/2006">
          <mc:Choice Requires="x14">
            <control shapeId="22690" r:id="rId6" name="Check Box 162">
              <controlPr locked="0" defaultSize="0" autoFill="0" autoLine="0" autoPict="0">
                <anchor moveWithCells="1">
                  <from>
                    <xdr:col>2</xdr:col>
                    <xdr:colOff>38100</xdr:colOff>
                    <xdr:row>40</xdr:row>
                    <xdr:rowOff>133350</xdr:rowOff>
                  </from>
                  <to>
                    <xdr:col>3</xdr:col>
                    <xdr:colOff>38100</xdr:colOff>
                    <xdr:row>42</xdr:row>
                    <xdr:rowOff>19050</xdr:rowOff>
                  </to>
                </anchor>
              </controlPr>
            </control>
          </mc:Choice>
        </mc:AlternateContent>
        <mc:AlternateContent xmlns:mc="http://schemas.openxmlformats.org/markup-compatibility/2006">
          <mc:Choice Requires="x14">
            <control shapeId="22691" r:id="rId7" name="Check Box 163">
              <controlPr locked="0" defaultSize="0" autoFill="0" autoLine="0" autoPict="0">
                <anchor moveWithCells="1">
                  <from>
                    <xdr:col>2</xdr:col>
                    <xdr:colOff>38100</xdr:colOff>
                    <xdr:row>41</xdr:row>
                    <xdr:rowOff>133350</xdr:rowOff>
                  </from>
                  <to>
                    <xdr:col>3</xdr:col>
                    <xdr:colOff>38100</xdr:colOff>
                    <xdr:row>43</xdr:row>
                    <xdr:rowOff>19050</xdr:rowOff>
                  </to>
                </anchor>
              </controlPr>
            </control>
          </mc:Choice>
        </mc:AlternateContent>
        <mc:AlternateContent xmlns:mc="http://schemas.openxmlformats.org/markup-compatibility/2006">
          <mc:Choice Requires="x14">
            <control shapeId="22692" r:id="rId8" name="Check Box 164">
              <controlPr locked="0" defaultSize="0" autoFill="0" autoLine="0" autoPict="0">
                <anchor moveWithCells="1">
                  <from>
                    <xdr:col>2</xdr:col>
                    <xdr:colOff>38100</xdr:colOff>
                    <xdr:row>42</xdr:row>
                    <xdr:rowOff>133350</xdr:rowOff>
                  </from>
                  <to>
                    <xdr:col>3</xdr:col>
                    <xdr:colOff>38100</xdr:colOff>
                    <xdr:row>44</xdr:row>
                    <xdr:rowOff>19050</xdr:rowOff>
                  </to>
                </anchor>
              </controlPr>
            </control>
          </mc:Choice>
        </mc:AlternateContent>
        <mc:AlternateContent xmlns:mc="http://schemas.openxmlformats.org/markup-compatibility/2006">
          <mc:Choice Requires="x14">
            <control shapeId="22693" r:id="rId9" name="Check Box 165">
              <controlPr locked="0" defaultSize="0" autoFill="0" autoLine="0" autoPict="0">
                <anchor moveWithCells="1">
                  <from>
                    <xdr:col>11</xdr:col>
                    <xdr:colOff>38100</xdr:colOff>
                    <xdr:row>40</xdr:row>
                    <xdr:rowOff>133350</xdr:rowOff>
                  </from>
                  <to>
                    <xdr:col>11</xdr:col>
                    <xdr:colOff>333375</xdr:colOff>
                    <xdr:row>42</xdr:row>
                    <xdr:rowOff>19050</xdr:rowOff>
                  </to>
                </anchor>
              </controlPr>
            </control>
          </mc:Choice>
        </mc:AlternateContent>
        <mc:AlternateContent xmlns:mc="http://schemas.openxmlformats.org/markup-compatibility/2006">
          <mc:Choice Requires="x14">
            <control shapeId="22694" r:id="rId10" name="Check Box 166">
              <controlPr locked="0" defaultSize="0" autoFill="0" autoLine="0" autoPict="0">
                <anchor moveWithCells="1">
                  <from>
                    <xdr:col>11</xdr:col>
                    <xdr:colOff>38100</xdr:colOff>
                    <xdr:row>39</xdr:row>
                    <xdr:rowOff>133350</xdr:rowOff>
                  </from>
                  <to>
                    <xdr:col>11</xdr:col>
                    <xdr:colOff>333375</xdr:colOff>
                    <xdr:row>41</xdr:row>
                    <xdr:rowOff>19050</xdr:rowOff>
                  </to>
                </anchor>
              </controlPr>
            </control>
          </mc:Choice>
        </mc:AlternateContent>
        <mc:AlternateContent xmlns:mc="http://schemas.openxmlformats.org/markup-compatibility/2006">
          <mc:Choice Requires="x14">
            <control shapeId="22695" r:id="rId11" name="Check Box 167">
              <controlPr locked="0" defaultSize="0" autoFill="0" autoLine="0" autoPict="0">
                <anchor moveWithCells="1">
                  <from>
                    <xdr:col>11</xdr:col>
                    <xdr:colOff>38100</xdr:colOff>
                    <xdr:row>38</xdr:row>
                    <xdr:rowOff>133350</xdr:rowOff>
                  </from>
                  <to>
                    <xdr:col>11</xdr:col>
                    <xdr:colOff>333375</xdr:colOff>
                    <xdr:row>40</xdr:row>
                    <xdr:rowOff>19050</xdr:rowOff>
                  </to>
                </anchor>
              </controlPr>
            </control>
          </mc:Choice>
        </mc:AlternateContent>
        <mc:AlternateContent xmlns:mc="http://schemas.openxmlformats.org/markup-compatibility/2006">
          <mc:Choice Requires="x14">
            <control shapeId="22696" r:id="rId12" name="Check Box 168">
              <controlPr locked="0" defaultSize="0" autoFill="0" autoLine="0" autoPict="0">
                <anchor moveWithCells="1">
                  <from>
                    <xdr:col>8</xdr:col>
                    <xdr:colOff>285750</xdr:colOff>
                    <xdr:row>54</xdr:row>
                    <xdr:rowOff>133350</xdr:rowOff>
                  </from>
                  <to>
                    <xdr:col>10</xdr:col>
                    <xdr:colOff>0</xdr:colOff>
                    <xdr:row>56</xdr:row>
                    <xdr:rowOff>19050</xdr:rowOff>
                  </to>
                </anchor>
              </controlPr>
            </control>
          </mc:Choice>
        </mc:AlternateContent>
        <mc:AlternateContent xmlns:mc="http://schemas.openxmlformats.org/markup-compatibility/2006">
          <mc:Choice Requires="x14">
            <control shapeId="22697" r:id="rId13" name="Check Box 169">
              <controlPr locked="0" defaultSize="0" autoFill="0" autoLine="0" autoPict="0">
                <anchor moveWithCells="1">
                  <from>
                    <xdr:col>10</xdr:col>
                    <xdr:colOff>114300</xdr:colOff>
                    <xdr:row>54</xdr:row>
                    <xdr:rowOff>133350</xdr:rowOff>
                  </from>
                  <to>
                    <xdr:col>11</xdr:col>
                    <xdr:colOff>85725</xdr:colOff>
                    <xdr:row>56</xdr:row>
                    <xdr:rowOff>19050</xdr:rowOff>
                  </to>
                </anchor>
              </controlPr>
            </control>
          </mc:Choice>
        </mc:AlternateContent>
        <mc:AlternateContent xmlns:mc="http://schemas.openxmlformats.org/markup-compatibility/2006">
          <mc:Choice Requires="x14">
            <control shapeId="22698" r:id="rId14" name="Check Box 170">
              <controlPr locked="0" defaultSize="0" autoFill="0" autoLine="0" autoPict="0">
                <anchor moveWithCells="1">
                  <from>
                    <xdr:col>2</xdr:col>
                    <xdr:colOff>38100</xdr:colOff>
                    <xdr:row>50</xdr:row>
                    <xdr:rowOff>133350</xdr:rowOff>
                  </from>
                  <to>
                    <xdr:col>3</xdr:col>
                    <xdr:colOff>38100</xdr:colOff>
                    <xdr:row>52</xdr:row>
                    <xdr:rowOff>19050</xdr:rowOff>
                  </to>
                </anchor>
              </controlPr>
            </control>
          </mc:Choice>
        </mc:AlternateContent>
        <mc:AlternateContent xmlns:mc="http://schemas.openxmlformats.org/markup-compatibility/2006">
          <mc:Choice Requires="x14">
            <control shapeId="22699" r:id="rId15" name="Check Box 171">
              <controlPr locked="0" defaultSize="0" autoFill="0" autoLine="0" autoPict="0">
                <anchor moveWithCells="1">
                  <from>
                    <xdr:col>2</xdr:col>
                    <xdr:colOff>38100</xdr:colOff>
                    <xdr:row>49</xdr:row>
                    <xdr:rowOff>133350</xdr:rowOff>
                  </from>
                  <to>
                    <xdr:col>3</xdr:col>
                    <xdr:colOff>38100</xdr:colOff>
                    <xdr:row>51</xdr:row>
                    <xdr:rowOff>19050</xdr:rowOff>
                  </to>
                </anchor>
              </controlPr>
            </control>
          </mc:Choice>
        </mc:AlternateContent>
        <mc:AlternateContent xmlns:mc="http://schemas.openxmlformats.org/markup-compatibility/2006">
          <mc:Choice Requires="x14">
            <control shapeId="22700" r:id="rId16" name="Check Box 172">
              <controlPr locked="0" defaultSize="0" autoFill="0" autoLine="0" autoPict="0">
                <anchor moveWithCells="1">
                  <from>
                    <xdr:col>2</xdr:col>
                    <xdr:colOff>38100</xdr:colOff>
                    <xdr:row>48</xdr:row>
                    <xdr:rowOff>133350</xdr:rowOff>
                  </from>
                  <to>
                    <xdr:col>3</xdr:col>
                    <xdr:colOff>38100</xdr:colOff>
                    <xdr:row>50</xdr:row>
                    <xdr:rowOff>19050</xdr:rowOff>
                  </to>
                </anchor>
              </controlPr>
            </control>
          </mc:Choice>
        </mc:AlternateContent>
        <mc:AlternateContent xmlns:mc="http://schemas.openxmlformats.org/markup-compatibility/2006">
          <mc:Choice Requires="x14">
            <control shapeId="22701" r:id="rId17" name="Check Box 173">
              <controlPr locked="0" defaultSize="0" autoFill="0" autoLine="0" autoPict="0">
                <anchor moveWithCells="1">
                  <from>
                    <xdr:col>2</xdr:col>
                    <xdr:colOff>38100</xdr:colOff>
                    <xdr:row>47</xdr:row>
                    <xdr:rowOff>133350</xdr:rowOff>
                  </from>
                  <to>
                    <xdr:col>3</xdr:col>
                    <xdr:colOff>38100</xdr:colOff>
                    <xdr:row>49</xdr:row>
                    <xdr:rowOff>19050</xdr:rowOff>
                  </to>
                </anchor>
              </controlPr>
            </control>
          </mc:Choice>
        </mc:AlternateContent>
        <mc:AlternateContent xmlns:mc="http://schemas.openxmlformats.org/markup-compatibility/2006">
          <mc:Choice Requires="x14">
            <control shapeId="22702" r:id="rId18" name="Check Box 174">
              <controlPr locked="0" defaultSize="0" autoFill="0" autoLine="0" autoPict="0">
                <anchor moveWithCells="1">
                  <from>
                    <xdr:col>2</xdr:col>
                    <xdr:colOff>38100</xdr:colOff>
                    <xdr:row>46</xdr:row>
                    <xdr:rowOff>123825</xdr:rowOff>
                  </from>
                  <to>
                    <xdr:col>3</xdr:col>
                    <xdr:colOff>38100</xdr:colOff>
                    <xdr:row>48</xdr:row>
                    <xdr:rowOff>9525</xdr:rowOff>
                  </to>
                </anchor>
              </controlPr>
            </control>
          </mc:Choice>
        </mc:AlternateContent>
        <mc:AlternateContent xmlns:mc="http://schemas.openxmlformats.org/markup-compatibility/2006">
          <mc:Choice Requires="x14">
            <control shapeId="22703" r:id="rId19" name="Check Box 175">
              <controlPr locked="0" defaultSize="0" autoFill="0" autoLine="0" autoPict="0">
                <anchor moveWithCells="1">
                  <from>
                    <xdr:col>3</xdr:col>
                    <xdr:colOff>409575</xdr:colOff>
                    <xdr:row>53</xdr:row>
                    <xdr:rowOff>142875</xdr:rowOff>
                  </from>
                  <to>
                    <xdr:col>4</xdr:col>
                    <xdr:colOff>19050</xdr:colOff>
                    <xdr:row>55</xdr:row>
                    <xdr:rowOff>28575</xdr:rowOff>
                  </to>
                </anchor>
              </controlPr>
            </control>
          </mc:Choice>
        </mc:AlternateContent>
        <mc:AlternateContent xmlns:mc="http://schemas.openxmlformats.org/markup-compatibility/2006">
          <mc:Choice Requires="x14">
            <control shapeId="22704" r:id="rId20" name="Check Box 176">
              <controlPr locked="0" defaultSize="0" autoFill="0" autoLine="0" autoPict="0">
                <anchor moveWithCells="1">
                  <from>
                    <xdr:col>7</xdr:col>
                    <xdr:colOff>238125</xdr:colOff>
                    <xdr:row>53</xdr:row>
                    <xdr:rowOff>142875</xdr:rowOff>
                  </from>
                  <to>
                    <xdr:col>8</xdr:col>
                    <xdr:colOff>190500</xdr:colOff>
                    <xdr:row>55</xdr:row>
                    <xdr:rowOff>28575</xdr:rowOff>
                  </to>
                </anchor>
              </controlPr>
            </control>
          </mc:Choice>
        </mc:AlternateContent>
        <mc:AlternateContent xmlns:mc="http://schemas.openxmlformats.org/markup-compatibility/2006">
          <mc:Choice Requires="x14">
            <control shapeId="22705" r:id="rId21" name="Check Box 177">
              <controlPr locked="0" defaultSize="0" autoFill="0" autoLine="0" autoPict="0">
                <anchor moveWithCells="1">
                  <from>
                    <xdr:col>11</xdr:col>
                    <xdr:colOff>238125</xdr:colOff>
                    <xdr:row>53</xdr:row>
                    <xdr:rowOff>142875</xdr:rowOff>
                  </from>
                  <to>
                    <xdr:col>12</xdr:col>
                    <xdr:colOff>19050</xdr:colOff>
                    <xdr:row>55</xdr:row>
                    <xdr:rowOff>28575</xdr:rowOff>
                  </to>
                </anchor>
              </controlPr>
            </control>
          </mc:Choice>
        </mc:AlternateContent>
        <mc:AlternateContent xmlns:mc="http://schemas.openxmlformats.org/markup-compatibility/2006">
          <mc:Choice Requires="x14">
            <control shapeId="22706" r:id="rId22" name="Check Box 178">
              <controlPr locked="0" defaultSize="0" autoFill="0" autoLine="0" autoPict="0">
                <anchor moveWithCells="1">
                  <from>
                    <xdr:col>14</xdr:col>
                    <xdr:colOff>257175</xdr:colOff>
                    <xdr:row>53</xdr:row>
                    <xdr:rowOff>142875</xdr:rowOff>
                  </from>
                  <to>
                    <xdr:col>15</xdr:col>
                    <xdr:colOff>209550</xdr:colOff>
                    <xdr:row>55</xdr:row>
                    <xdr:rowOff>28575</xdr:rowOff>
                  </to>
                </anchor>
              </controlPr>
            </control>
          </mc:Choice>
        </mc:AlternateContent>
        <mc:AlternateContent xmlns:mc="http://schemas.openxmlformats.org/markup-compatibility/2006">
          <mc:Choice Requires="x14">
            <control shapeId="22707" r:id="rId23" name="Check Box 179">
              <controlPr locked="0" defaultSize="0" autoFill="0" autoLine="0" autoPict="0">
                <anchor moveWithCells="1">
                  <from>
                    <xdr:col>11</xdr:col>
                    <xdr:colOff>38100</xdr:colOff>
                    <xdr:row>41</xdr:row>
                    <xdr:rowOff>133350</xdr:rowOff>
                  </from>
                  <to>
                    <xdr:col>11</xdr:col>
                    <xdr:colOff>333375</xdr:colOff>
                    <xdr:row>43</xdr:row>
                    <xdr:rowOff>19050</xdr:rowOff>
                  </to>
                </anchor>
              </controlPr>
            </control>
          </mc:Choice>
        </mc:AlternateContent>
        <mc:AlternateContent xmlns:mc="http://schemas.openxmlformats.org/markup-compatibility/2006">
          <mc:Choice Requires="x14">
            <control shapeId="22710" r:id="rId24" name="Check Box 182">
              <controlPr locked="0" defaultSize="0" autoFill="0" autoLine="0" autoPict="0">
                <anchor moveWithCells="1">
                  <from>
                    <xdr:col>11</xdr:col>
                    <xdr:colOff>152400</xdr:colOff>
                    <xdr:row>31</xdr:row>
                    <xdr:rowOff>0</xdr:rowOff>
                  </from>
                  <to>
                    <xdr:col>12</xdr:col>
                    <xdr:colOff>114300</xdr:colOff>
                    <xdr:row>32</xdr:row>
                    <xdr:rowOff>47625</xdr:rowOff>
                  </to>
                </anchor>
              </controlPr>
            </control>
          </mc:Choice>
        </mc:AlternateContent>
        <mc:AlternateContent xmlns:mc="http://schemas.openxmlformats.org/markup-compatibility/2006">
          <mc:Choice Requires="x14">
            <control shapeId="22711" r:id="rId25" name="Check Box 183">
              <controlPr locked="0" defaultSize="0" autoFill="0" autoLine="0" autoPict="0">
                <anchor moveWithCells="1">
                  <from>
                    <xdr:col>13</xdr:col>
                    <xdr:colOff>76200</xdr:colOff>
                    <xdr:row>31</xdr:row>
                    <xdr:rowOff>0</xdr:rowOff>
                  </from>
                  <to>
                    <xdr:col>14</xdr:col>
                    <xdr:colOff>28575</xdr:colOff>
                    <xdr:row>32</xdr:row>
                    <xdr:rowOff>47625</xdr:rowOff>
                  </to>
                </anchor>
              </controlPr>
            </control>
          </mc:Choice>
        </mc:AlternateContent>
        <mc:AlternateContent xmlns:mc="http://schemas.openxmlformats.org/markup-compatibility/2006">
          <mc:Choice Requires="x14">
            <control shapeId="22712" r:id="rId26" name="Check Box 184">
              <controlPr locked="0" defaultSize="0" autoFill="0" autoLine="0" autoPict="0">
                <anchor moveWithCells="1">
                  <from>
                    <xdr:col>11</xdr:col>
                    <xdr:colOff>161925</xdr:colOff>
                    <xdr:row>36</xdr:row>
                    <xdr:rowOff>0</xdr:rowOff>
                  </from>
                  <to>
                    <xdr:col>12</xdr:col>
                    <xdr:colOff>123825</xdr:colOff>
                    <xdr:row>37</xdr:row>
                    <xdr:rowOff>47625</xdr:rowOff>
                  </to>
                </anchor>
              </controlPr>
            </control>
          </mc:Choice>
        </mc:AlternateContent>
        <mc:AlternateContent xmlns:mc="http://schemas.openxmlformats.org/markup-compatibility/2006">
          <mc:Choice Requires="x14">
            <control shapeId="22713" r:id="rId27" name="Check Box 185">
              <controlPr locked="0" defaultSize="0" autoFill="0" autoLine="0" autoPict="0">
                <anchor moveWithCells="1">
                  <from>
                    <xdr:col>13</xdr:col>
                    <xdr:colOff>76200</xdr:colOff>
                    <xdr:row>36</xdr:row>
                    <xdr:rowOff>0</xdr:rowOff>
                  </from>
                  <to>
                    <xdr:col>14</xdr:col>
                    <xdr:colOff>28575</xdr:colOff>
                    <xdr:row>37</xdr:row>
                    <xdr:rowOff>47625</xdr:rowOff>
                  </to>
                </anchor>
              </controlPr>
            </control>
          </mc:Choice>
        </mc:AlternateContent>
        <mc:AlternateContent xmlns:mc="http://schemas.openxmlformats.org/markup-compatibility/2006">
          <mc:Choice Requires="x14">
            <control shapeId="22714" r:id="rId28" name="Check Box 186">
              <controlPr locked="0" defaultSize="0" autoFill="0" autoLine="0" autoPict="0">
                <anchor moveWithCells="1">
                  <from>
                    <xdr:col>11</xdr:col>
                    <xdr:colOff>38100</xdr:colOff>
                    <xdr:row>42</xdr:row>
                    <xdr:rowOff>133350</xdr:rowOff>
                  </from>
                  <to>
                    <xdr:col>11</xdr:col>
                    <xdr:colOff>333375</xdr:colOff>
                    <xdr:row>44</xdr:row>
                    <xdr:rowOff>19050</xdr:rowOff>
                  </to>
                </anchor>
              </controlPr>
            </control>
          </mc:Choice>
        </mc:AlternateContent>
        <mc:AlternateContent xmlns:mc="http://schemas.openxmlformats.org/markup-compatibility/2006">
          <mc:Choice Requires="x14">
            <control shapeId="22715" r:id="rId29" name="Check Box 187">
              <controlPr locked="0" defaultSize="0" autoFill="0" autoLine="0" autoPict="0">
                <anchor moveWithCells="1">
                  <from>
                    <xdr:col>5</xdr:col>
                    <xdr:colOff>276225</xdr:colOff>
                    <xdr:row>74</xdr:row>
                    <xdr:rowOff>9525</xdr:rowOff>
                  </from>
                  <to>
                    <xdr:col>7</xdr:col>
                    <xdr:colOff>180975</xdr:colOff>
                    <xdr:row>76</xdr:row>
                    <xdr:rowOff>9525</xdr:rowOff>
                  </to>
                </anchor>
              </controlPr>
            </control>
          </mc:Choice>
        </mc:AlternateContent>
        <mc:AlternateContent xmlns:mc="http://schemas.openxmlformats.org/markup-compatibility/2006">
          <mc:Choice Requires="x14">
            <control shapeId="22716" r:id="rId30" name="Check Box 188">
              <controlPr locked="0" defaultSize="0" autoFill="0" autoLine="0" autoPict="0">
                <anchor moveWithCells="1">
                  <from>
                    <xdr:col>7</xdr:col>
                    <xdr:colOff>209550</xdr:colOff>
                    <xdr:row>74</xdr:row>
                    <xdr:rowOff>9525</xdr:rowOff>
                  </from>
                  <to>
                    <xdr:col>9</xdr:col>
                    <xdr:colOff>180975</xdr:colOff>
                    <xdr:row>76</xdr:row>
                    <xdr:rowOff>9525</xdr:rowOff>
                  </to>
                </anchor>
              </controlPr>
            </control>
          </mc:Choice>
        </mc:AlternateContent>
        <mc:AlternateContent xmlns:mc="http://schemas.openxmlformats.org/markup-compatibility/2006">
          <mc:Choice Requires="x14">
            <control shapeId="22719" r:id="rId31" name="Check Box 191">
              <controlPr locked="0" defaultSize="0" autoFill="0" autoLine="0" autoPict="0">
                <anchor moveWithCells="1">
                  <from>
                    <xdr:col>9</xdr:col>
                    <xdr:colOff>228600</xdr:colOff>
                    <xdr:row>74</xdr:row>
                    <xdr:rowOff>9525</xdr:rowOff>
                  </from>
                  <to>
                    <xdr:col>10</xdr:col>
                    <xdr:colOff>361950</xdr:colOff>
                    <xdr:row>76</xdr:row>
                    <xdr:rowOff>9525</xdr:rowOff>
                  </to>
                </anchor>
              </controlPr>
            </control>
          </mc:Choice>
        </mc:AlternateContent>
        <mc:AlternateContent xmlns:mc="http://schemas.openxmlformats.org/markup-compatibility/2006">
          <mc:Choice Requires="x14">
            <control shapeId="22750" r:id="rId32" name="Check Box 222">
              <controlPr locked="0" defaultSize="0" autoFill="0" autoLine="0" autoPict="0">
                <anchor moveWithCells="1">
                  <from>
                    <xdr:col>7</xdr:col>
                    <xdr:colOff>0</xdr:colOff>
                    <xdr:row>14</xdr:row>
                    <xdr:rowOff>19050</xdr:rowOff>
                  </from>
                  <to>
                    <xdr:col>8</xdr:col>
                    <xdr:colOff>28575</xdr:colOff>
                    <xdr:row>15</xdr:row>
                    <xdr:rowOff>19050</xdr:rowOff>
                  </to>
                </anchor>
              </controlPr>
            </control>
          </mc:Choice>
        </mc:AlternateContent>
        <mc:AlternateContent xmlns:mc="http://schemas.openxmlformats.org/markup-compatibility/2006">
          <mc:Choice Requires="x14">
            <control shapeId="22751" r:id="rId33" name="Check Box 223">
              <controlPr locked="0" defaultSize="0" autoFill="0" autoLine="0" autoPict="0">
                <anchor moveWithCells="1">
                  <from>
                    <xdr:col>8</xdr:col>
                    <xdr:colOff>76200</xdr:colOff>
                    <xdr:row>14</xdr:row>
                    <xdr:rowOff>19050</xdr:rowOff>
                  </from>
                  <to>
                    <xdr:col>9</xdr:col>
                    <xdr:colOff>57150</xdr:colOff>
                    <xdr:row>15</xdr:row>
                    <xdr:rowOff>19050</xdr:rowOff>
                  </to>
                </anchor>
              </controlPr>
            </control>
          </mc:Choice>
        </mc:AlternateContent>
        <mc:AlternateContent xmlns:mc="http://schemas.openxmlformats.org/markup-compatibility/2006">
          <mc:Choice Requires="x14">
            <control shapeId="22765" r:id="rId34" name="Check Box 237">
              <controlPr locked="0" defaultSize="0" autoFill="0" autoLine="0" autoPict="0">
                <anchor moveWithCells="1">
                  <from>
                    <xdr:col>14</xdr:col>
                    <xdr:colOff>142875</xdr:colOff>
                    <xdr:row>31</xdr:row>
                    <xdr:rowOff>0</xdr:rowOff>
                  </from>
                  <to>
                    <xdr:col>15</xdr:col>
                    <xdr:colOff>190500</xdr:colOff>
                    <xdr:row>32</xdr:row>
                    <xdr:rowOff>57150</xdr:rowOff>
                  </to>
                </anchor>
              </controlPr>
            </control>
          </mc:Choice>
        </mc:AlternateContent>
        <mc:AlternateContent xmlns:mc="http://schemas.openxmlformats.org/markup-compatibility/2006">
          <mc:Choice Requires="x14">
            <control shapeId="22766" r:id="rId35" name="Check Box 238">
              <controlPr locked="0" defaultSize="0" autoFill="0" autoLine="0" autoPict="0">
                <anchor moveWithCells="1">
                  <from>
                    <xdr:col>14</xdr:col>
                    <xdr:colOff>171450</xdr:colOff>
                    <xdr:row>36</xdr:row>
                    <xdr:rowOff>0</xdr:rowOff>
                  </from>
                  <to>
                    <xdr:col>15</xdr:col>
                    <xdr:colOff>219075</xdr:colOff>
                    <xdr:row>37</xdr:row>
                    <xdr:rowOff>57150</xdr:rowOff>
                  </to>
                </anchor>
              </controlPr>
            </control>
          </mc:Choice>
        </mc:AlternateContent>
        <mc:AlternateContent xmlns:mc="http://schemas.openxmlformats.org/markup-compatibility/2006">
          <mc:Choice Requires="x14">
            <control shapeId="22771" r:id="rId36" name="Check Box 243">
              <controlPr locked="0" defaultSize="0" autoFill="0" autoLine="0" autoPict="0">
                <anchor moveWithCells="1">
                  <from>
                    <xdr:col>9</xdr:col>
                    <xdr:colOff>219075</xdr:colOff>
                    <xdr:row>66</xdr:row>
                    <xdr:rowOff>66675</xdr:rowOff>
                  </from>
                  <to>
                    <xdr:col>10</xdr:col>
                    <xdr:colOff>276225</xdr:colOff>
                    <xdr:row>68</xdr:row>
                    <xdr:rowOff>38100</xdr:rowOff>
                  </to>
                </anchor>
              </controlPr>
            </control>
          </mc:Choice>
        </mc:AlternateContent>
        <mc:AlternateContent xmlns:mc="http://schemas.openxmlformats.org/markup-compatibility/2006">
          <mc:Choice Requires="x14">
            <control shapeId="22772" r:id="rId37" name="Check Box 244">
              <controlPr locked="0" defaultSize="0" autoFill="0" autoLine="0" autoPict="0">
                <anchor moveWithCells="1">
                  <from>
                    <xdr:col>10</xdr:col>
                    <xdr:colOff>209550</xdr:colOff>
                    <xdr:row>66</xdr:row>
                    <xdr:rowOff>66675</xdr:rowOff>
                  </from>
                  <to>
                    <xdr:col>11</xdr:col>
                    <xdr:colOff>180975</xdr:colOff>
                    <xdr:row>68</xdr:row>
                    <xdr:rowOff>38100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2">
    <pageSetUpPr fitToPage="1"/>
  </sheetPr>
  <dimension ref="B1:Y42"/>
  <sheetViews>
    <sheetView showGridLines="0" workbookViewId="0">
      <selection activeCell="K51" sqref="K51"/>
    </sheetView>
  </sheetViews>
  <sheetFormatPr defaultRowHeight="12.75" x14ac:dyDescent="0.2"/>
  <cols>
    <col min="1" max="1" width="5.7109375" style="17" customWidth="1"/>
    <col min="2" max="2" width="5.85546875" style="17" customWidth="1"/>
    <col min="3" max="7" width="3.7109375" style="17" customWidth="1"/>
    <col min="8" max="8" width="7" style="17" customWidth="1"/>
    <col min="9" max="11" width="7.5703125" style="17" customWidth="1"/>
    <col min="12" max="23" width="4.28515625" style="17" customWidth="1"/>
    <col min="24" max="24" width="7.42578125" style="17" customWidth="1"/>
    <col min="25" max="25" width="10.42578125" style="17" customWidth="1"/>
    <col min="26" max="26" width="5.7109375" style="17" customWidth="1"/>
    <col min="27" max="16384" width="9.140625" style="17"/>
  </cols>
  <sheetData>
    <row r="1" spans="2:25" ht="25.5" customHeight="1" x14ac:dyDescent="0.2"/>
    <row r="2" spans="2:25" ht="25.5" customHeight="1" x14ac:dyDescent="0.2"/>
    <row r="3" spans="2:25" ht="25.5" customHeight="1" x14ac:dyDescent="0.2"/>
    <row r="4" spans="2:25" ht="25.5" customHeight="1" x14ac:dyDescent="0.2"/>
    <row r="5" spans="2:25" ht="25.5" customHeight="1" x14ac:dyDescent="0.35">
      <c r="B5" s="80" t="s">
        <v>595</v>
      </c>
    </row>
    <row r="6" spans="2:25" ht="21" x14ac:dyDescent="0.35">
      <c r="B6" s="18" t="s">
        <v>0</v>
      </c>
      <c r="J6" s="511"/>
      <c r="K6" s="511"/>
      <c r="L6" s="511"/>
      <c r="M6" s="511"/>
      <c r="N6" s="511"/>
      <c r="O6" s="511"/>
      <c r="P6" s="511"/>
      <c r="Q6" s="511"/>
      <c r="R6" s="511"/>
      <c r="S6" s="511"/>
      <c r="T6" s="511"/>
      <c r="U6" s="511"/>
    </row>
    <row r="7" spans="2:25" x14ac:dyDescent="0.2">
      <c r="B7" s="98" t="s">
        <v>152</v>
      </c>
      <c r="C7" s="26"/>
      <c r="D7" s="26"/>
      <c r="E7" s="26"/>
      <c r="F7" s="26"/>
      <c r="G7" s="26"/>
      <c r="H7" s="26"/>
      <c r="I7" s="26"/>
      <c r="J7" s="26"/>
      <c r="K7" s="99"/>
      <c r="L7" s="98" t="s">
        <v>153</v>
      </c>
      <c r="M7" s="26"/>
      <c r="N7" s="100"/>
      <c r="O7" s="26"/>
      <c r="P7" s="26"/>
      <c r="Q7" s="26"/>
      <c r="R7" s="26"/>
      <c r="S7" s="99"/>
      <c r="T7" s="98" t="s">
        <v>337</v>
      </c>
      <c r="U7" s="26"/>
      <c r="V7" s="26"/>
      <c r="W7" s="26"/>
      <c r="X7" s="26"/>
      <c r="Y7" s="99"/>
    </row>
    <row r="8" spans="2:25" x14ac:dyDescent="0.2">
      <c r="B8" s="101" t="s">
        <v>317</v>
      </c>
      <c r="C8" s="30"/>
      <c r="D8" s="514" t="str">
        <f>INTRO!$D$17</f>
        <v>NUMBER</v>
      </c>
      <c r="E8" s="514"/>
      <c r="F8" s="514"/>
      <c r="G8" s="514"/>
      <c r="H8" s="514"/>
      <c r="I8" s="514"/>
      <c r="J8" s="514"/>
      <c r="K8" s="515"/>
      <c r="L8" s="101" t="s">
        <v>317</v>
      </c>
      <c r="M8" s="30"/>
      <c r="N8" s="102"/>
      <c r="O8" s="30"/>
      <c r="P8" s="30"/>
      <c r="Q8" s="30"/>
      <c r="R8" s="30"/>
      <c r="S8" s="103"/>
      <c r="T8" s="101" t="s">
        <v>154</v>
      </c>
      <c r="U8" s="30"/>
      <c r="V8" s="30"/>
      <c r="W8" s="104" t="str">
        <f>INTRO!$D$32</f>
        <v>APPLICATION</v>
      </c>
      <c r="X8" s="30"/>
      <c r="Y8" s="103"/>
    </row>
    <row r="9" spans="2:25" x14ac:dyDescent="0.2">
      <c r="B9" s="98" t="s">
        <v>152</v>
      </c>
      <c r="C9" s="26"/>
      <c r="D9" s="26"/>
      <c r="E9" s="26"/>
      <c r="F9" s="26"/>
      <c r="G9" s="26"/>
      <c r="H9" s="26"/>
      <c r="I9" s="26"/>
      <c r="J9" s="26"/>
      <c r="K9" s="99"/>
      <c r="L9" s="98" t="s">
        <v>155</v>
      </c>
      <c r="M9" s="26"/>
      <c r="N9" s="100"/>
      <c r="O9" s="26"/>
      <c r="P9" s="99"/>
      <c r="Q9" s="98" t="s">
        <v>156</v>
      </c>
      <c r="R9" s="26"/>
      <c r="S9" s="26"/>
      <c r="T9" s="26"/>
      <c r="U9" s="99"/>
      <c r="V9" s="98" t="s">
        <v>38</v>
      </c>
      <c r="W9" s="26"/>
      <c r="X9" s="26"/>
      <c r="Y9" s="99"/>
    </row>
    <row r="10" spans="2:25" x14ac:dyDescent="0.2">
      <c r="B10" s="101" t="s">
        <v>315</v>
      </c>
      <c r="C10" s="30"/>
      <c r="D10" s="514" t="str">
        <f>INTRO!$D$16</f>
        <v>NAME</v>
      </c>
      <c r="E10" s="514"/>
      <c r="F10" s="514"/>
      <c r="G10" s="514"/>
      <c r="H10" s="514"/>
      <c r="I10" s="514"/>
      <c r="J10" s="514"/>
      <c r="K10" s="515"/>
      <c r="L10" s="101" t="s">
        <v>322</v>
      </c>
      <c r="M10" s="30"/>
      <c r="N10" s="102"/>
      <c r="O10" s="30"/>
      <c r="P10" s="103"/>
      <c r="Q10" s="101"/>
      <c r="R10" s="104" t="str">
        <f>INTRO!$D$18</f>
        <v>ECN</v>
      </c>
      <c r="S10" s="30"/>
      <c r="T10" s="30"/>
      <c r="U10" s="103"/>
      <c r="V10" s="105"/>
      <c r="W10" s="102"/>
      <c r="X10" s="30"/>
      <c r="Y10" s="103"/>
    </row>
    <row r="11" spans="2:25" x14ac:dyDescent="0.2">
      <c r="B11" s="98" t="s">
        <v>484</v>
      </c>
      <c r="C11" s="26"/>
      <c r="D11" s="26"/>
      <c r="E11" s="26"/>
      <c r="F11" s="26"/>
      <c r="G11" s="26"/>
      <c r="H11" s="26"/>
      <c r="I11" s="26"/>
      <c r="J11" s="99"/>
      <c r="K11" s="98" t="s">
        <v>157</v>
      </c>
      <c r="L11" s="26"/>
      <c r="M11" s="26"/>
      <c r="N11" s="106" t="str">
        <f>INTRO!$D$23</f>
        <v>ADDRESS</v>
      </c>
      <c r="O11" s="26"/>
      <c r="P11" s="26"/>
      <c r="Q11" s="26"/>
      <c r="R11" s="26"/>
      <c r="S11" s="26"/>
      <c r="T11" s="26"/>
      <c r="U11" s="99"/>
      <c r="V11" s="98" t="s">
        <v>320</v>
      </c>
      <c r="W11" s="26"/>
      <c r="X11" s="26"/>
      <c r="Y11" s="99"/>
    </row>
    <row r="12" spans="2:25" x14ac:dyDescent="0.2">
      <c r="B12" s="101" t="s">
        <v>315</v>
      </c>
      <c r="C12" s="30"/>
      <c r="D12" s="514" t="str">
        <f>INTRO!$D$21</f>
        <v>SUPPLIER Company</v>
      </c>
      <c r="E12" s="514"/>
      <c r="F12" s="514"/>
      <c r="G12" s="514"/>
      <c r="H12" s="514"/>
      <c r="I12" s="514"/>
      <c r="J12" s="515"/>
      <c r="K12" s="101" t="s">
        <v>158</v>
      </c>
      <c r="L12" s="30"/>
      <c r="M12" s="30"/>
      <c r="N12" s="104" t="str">
        <f>INTRO!$D$24</f>
        <v>CITY</v>
      </c>
      <c r="O12" s="30"/>
      <c r="P12" s="30"/>
      <c r="Q12" s="30"/>
      <c r="R12" s="30"/>
      <c r="S12" s="107" t="str">
        <f>INTRO!$D$25</f>
        <v>STATE</v>
      </c>
      <c r="T12" s="30"/>
      <c r="U12" s="108" t="str">
        <f>INTRO!$D$27</f>
        <v>ZIP</v>
      </c>
      <c r="V12" s="101" t="s">
        <v>322</v>
      </c>
      <c r="W12" s="30"/>
      <c r="X12" s="104" t="str">
        <f>INTRO!$D$22</f>
        <v>CODE</v>
      </c>
      <c r="Y12" s="103"/>
    </row>
    <row r="13" spans="2:25" x14ac:dyDescent="0.2">
      <c r="B13" s="516" t="s">
        <v>159</v>
      </c>
      <c r="C13" s="517"/>
      <c r="D13" s="517"/>
      <c r="E13" s="26"/>
      <c r="F13" s="109" t="s">
        <v>160</v>
      </c>
      <c r="G13" s="26"/>
      <c r="H13" s="26"/>
      <c r="I13" s="26"/>
      <c r="J13" s="26"/>
      <c r="K13" s="109" t="s">
        <v>161</v>
      </c>
      <c r="L13" s="26"/>
      <c r="M13" s="26"/>
      <c r="N13" s="26"/>
      <c r="O13" s="26"/>
      <c r="P13" s="26"/>
      <c r="Q13" s="109" t="s">
        <v>162</v>
      </c>
      <c r="R13" s="26"/>
      <c r="S13" s="26"/>
      <c r="T13" s="26"/>
      <c r="U13" s="99"/>
      <c r="V13" s="98" t="s">
        <v>163</v>
      </c>
      <c r="W13" s="26"/>
      <c r="X13" s="26"/>
      <c r="Y13" s="99"/>
    </row>
    <row r="14" spans="2:25" x14ac:dyDescent="0.2">
      <c r="B14" s="101" t="s">
        <v>164</v>
      </c>
      <c r="C14" s="30"/>
      <c r="D14" s="30"/>
      <c r="E14" s="30"/>
      <c r="F14" s="110" t="s">
        <v>165</v>
      </c>
      <c r="G14" s="30"/>
      <c r="H14" s="30"/>
      <c r="I14" s="30"/>
      <c r="J14" s="30"/>
      <c r="K14" s="110" t="s">
        <v>166</v>
      </c>
      <c r="L14" s="30"/>
      <c r="M14" s="30"/>
      <c r="N14" s="30"/>
      <c r="O14" s="30"/>
      <c r="P14" s="30"/>
      <c r="Q14" s="110" t="s">
        <v>167</v>
      </c>
      <c r="R14" s="30"/>
      <c r="S14" s="30"/>
      <c r="T14" s="30"/>
      <c r="U14" s="103"/>
      <c r="V14" s="105"/>
      <c r="W14" s="102"/>
      <c r="X14" s="30"/>
      <c r="Y14" s="103"/>
    </row>
    <row r="15" spans="2:25" ht="16.5" thickBot="1" x14ac:dyDescent="0.3">
      <c r="B15" s="30"/>
      <c r="C15" s="30"/>
      <c r="D15" s="30"/>
      <c r="E15" s="30"/>
      <c r="F15" s="30"/>
      <c r="G15" s="30"/>
      <c r="H15" s="30"/>
      <c r="I15" s="30"/>
      <c r="J15" s="30"/>
      <c r="K15" s="30"/>
      <c r="L15" s="30"/>
      <c r="M15" s="111" t="s">
        <v>168</v>
      </c>
      <c r="N15" s="30"/>
      <c r="O15" s="30"/>
      <c r="P15" s="30"/>
      <c r="Q15" s="30"/>
      <c r="R15" s="30"/>
      <c r="S15" s="24"/>
      <c r="T15" s="24"/>
      <c r="U15" s="24"/>
      <c r="V15" s="24"/>
    </row>
    <row r="16" spans="2:25" x14ac:dyDescent="0.2">
      <c r="B16" s="112"/>
      <c r="S16" s="20"/>
      <c r="T16" s="21"/>
      <c r="U16" s="21"/>
      <c r="V16" s="113"/>
      <c r="W16" s="114" t="s">
        <v>486</v>
      </c>
      <c r="X16" s="21"/>
      <c r="Y16" s="22"/>
    </row>
    <row r="17" spans="2:25" x14ac:dyDescent="0.2">
      <c r="B17" s="105"/>
      <c r="C17" s="30"/>
      <c r="D17" s="30"/>
      <c r="E17" s="30"/>
      <c r="F17" s="30"/>
      <c r="G17" s="30" t="s">
        <v>485</v>
      </c>
      <c r="H17" s="30"/>
      <c r="I17" s="30"/>
      <c r="J17" s="30"/>
      <c r="K17" s="30"/>
      <c r="L17" s="30"/>
      <c r="M17" s="30"/>
      <c r="N17" s="30"/>
      <c r="O17" s="30"/>
      <c r="P17" s="30"/>
      <c r="Q17" s="30"/>
      <c r="R17" s="30"/>
      <c r="S17" s="115" t="s">
        <v>169</v>
      </c>
      <c r="T17" s="24"/>
      <c r="U17" s="24"/>
      <c r="V17" s="116"/>
      <c r="W17" s="117" t="s">
        <v>170</v>
      </c>
      <c r="X17" s="24"/>
      <c r="Y17" s="27"/>
    </row>
    <row r="18" spans="2:25" x14ac:dyDescent="0.2">
      <c r="B18" s="486"/>
      <c r="C18" s="487"/>
      <c r="D18" s="487"/>
      <c r="E18" s="487"/>
      <c r="F18" s="487"/>
      <c r="G18" s="487"/>
      <c r="H18" s="487"/>
      <c r="I18" s="488"/>
      <c r="J18" s="486"/>
      <c r="K18" s="487"/>
      <c r="L18" s="487"/>
      <c r="M18" s="487"/>
      <c r="N18" s="487"/>
      <c r="O18" s="487"/>
      <c r="P18" s="487"/>
      <c r="Q18" s="487"/>
      <c r="R18" s="507"/>
      <c r="S18" s="118" t="s">
        <v>171</v>
      </c>
      <c r="T18" s="30"/>
      <c r="U18" s="30"/>
      <c r="V18" s="103"/>
      <c r="W18" s="101" t="s">
        <v>172</v>
      </c>
      <c r="X18" s="30"/>
      <c r="Y18" s="119"/>
    </row>
    <row r="19" spans="2:25" x14ac:dyDescent="0.2">
      <c r="B19" s="486"/>
      <c r="C19" s="487"/>
      <c r="D19" s="487"/>
      <c r="E19" s="487"/>
      <c r="F19" s="487"/>
      <c r="G19" s="487"/>
      <c r="H19" s="487"/>
      <c r="I19" s="488"/>
      <c r="J19" s="486"/>
      <c r="K19" s="487"/>
      <c r="L19" s="487"/>
      <c r="M19" s="487"/>
      <c r="N19" s="487"/>
      <c r="O19" s="487"/>
      <c r="P19" s="487"/>
      <c r="Q19" s="487"/>
      <c r="R19" s="507"/>
      <c r="S19" s="115" t="s">
        <v>173</v>
      </c>
      <c r="T19" s="24"/>
      <c r="U19" s="24"/>
      <c r="V19" s="116"/>
      <c r="W19" s="470"/>
      <c r="X19" s="471"/>
      <c r="Y19" s="472"/>
    </row>
    <row r="20" spans="2:25" x14ac:dyDescent="0.2">
      <c r="B20" s="486"/>
      <c r="C20" s="487"/>
      <c r="D20" s="487"/>
      <c r="E20" s="487"/>
      <c r="F20" s="487"/>
      <c r="G20" s="487"/>
      <c r="H20" s="487"/>
      <c r="I20" s="488"/>
      <c r="J20" s="486"/>
      <c r="K20" s="487"/>
      <c r="L20" s="487"/>
      <c r="M20" s="487"/>
      <c r="N20" s="487"/>
      <c r="O20" s="487"/>
      <c r="P20" s="487"/>
      <c r="Q20" s="487"/>
      <c r="R20" s="507"/>
      <c r="S20" s="118" t="s">
        <v>174</v>
      </c>
      <c r="T20" s="30"/>
      <c r="U20" s="30"/>
      <c r="V20" s="103"/>
      <c r="W20" s="473"/>
      <c r="X20" s="474"/>
      <c r="Y20" s="475"/>
    </row>
    <row r="21" spans="2:25" x14ac:dyDescent="0.2">
      <c r="B21" s="486"/>
      <c r="C21" s="487"/>
      <c r="D21" s="487"/>
      <c r="E21" s="487"/>
      <c r="F21" s="487"/>
      <c r="G21" s="487"/>
      <c r="H21" s="487"/>
      <c r="I21" s="488"/>
      <c r="J21" s="486"/>
      <c r="K21" s="487"/>
      <c r="L21" s="487"/>
      <c r="M21" s="487"/>
      <c r="N21" s="487"/>
      <c r="O21" s="487"/>
      <c r="P21" s="487"/>
      <c r="Q21" s="487"/>
      <c r="R21" s="507"/>
      <c r="S21" s="115" t="s">
        <v>175</v>
      </c>
      <c r="T21" s="24"/>
      <c r="U21" s="24"/>
      <c r="V21" s="116"/>
      <c r="W21" s="470"/>
      <c r="X21" s="471"/>
      <c r="Y21" s="472"/>
    </row>
    <row r="22" spans="2:25" x14ac:dyDescent="0.2">
      <c r="B22" s="486"/>
      <c r="C22" s="487"/>
      <c r="D22" s="487"/>
      <c r="E22" s="487"/>
      <c r="F22" s="487"/>
      <c r="G22" s="487"/>
      <c r="H22" s="487"/>
      <c r="I22" s="488"/>
      <c r="J22" s="486"/>
      <c r="K22" s="487"/>
      <c r="L22" s="487"/>
      <c r="M22" s="487"/>
      <c r="N22" s="487"/>
      <c r="O22" s="487"/>
      <c r="P22" s="487"/>
      <c r="Q22" s="487"/>
      <c r="R22" s="507"/>
      <c r="S22" s="118" t="s">
        <v>176</v>
      </c>
      <c r="T22" s="30"/>
      <c r="U22" s="30"/>
      <c r="V22" s="103"/>
      <c r="W22" s="473"/>
      <c r="X22" s="474"/>
      <c r="Y22" s="475"/>
    </row>
    <row r="23" spans="2:25" x14ac:dyDescent="0.2">
      <c r="B23" s="486"/>
      <c r="C23" s="487"/>
      <c r="D23" s="487"/>
      <c r="E23" s="487"/>
      <c r="F23" s="487"/>
      <c r="G23" s="487"/>
      <c r="H23" s="487"/>
      <c r="I23" s="488"/>
      <c r="J23" s="486"/>
      <c r="K23" s="487"/>
      <c r="L23" s="487"/>
      <c r="M23" s="487"/>
      <c r="N23" s="487"/>
      <c r="O23" s="487"/>
      <c r="P23" s="487"/>
      <c r="Q23" s="487"/>
      <c r="R23" s="507"/>
      <c r="S23" s="115" t="s">
        <v>177</v>
      </c>
      <c r="T23" s="24"/>
      <c r="U23" s="24"/>
      <c r="V23" s="116"/>
      <c r="W23" s="476"/>
      <c r="X23" s="477"/>
      <c r="Y23" s="478"/>
    </row>
    <row r="24" spans="2:25" ht="13.5" thickBot="1" x14ac:dyDescent="0.25">
      <c r="B24" s="486"/>
      <c r="C24" s="487"/>
      <c r="D24" s="487"/>
      <c r="E24" s="487"/>
      <c r="F24" s="487"/>
      <c r="G24" s="487"/>
      <c r="H24" s="487"/>
      <c r="I24" s="488"/>
      <c r="J24" s="486"/>
      <c r="K24" s="487"/>
      <c r="L24" s="487"/>
      <c r="M24" s="487"/>
      <c r="N24" s="487"/>
      <c r="O24" s="487"/>
      <c r="P24" s="487"/>
      <c r="Q24" s="487"/>
      <c r="R24" s="507"/>
      <c r="S24" s="120" t="s">
        <v>487</v>
      </c>
      <c r="T24" s="35"/>
      <c r="U24" s="35"/>
      <c r="V24" s="121"/>
      <c r="W24" s="479"/>
      <c r="X24" s="480"/>
      <c r="Y24" s="481"/>
    </row>
    <row r="25" spans="2:25" ht="16.5" thickBot="1" x14ac:dyDescent="0.3">
      <c r="M25" s="122" t="s">
        <v>178</v>
      </c>
    </row>
    <row r="26" spans="2:25" x14ac:dyDescent="0.2">
      <c r="B26" s="123"/>
      <c r="C26" s="124"/>
      <c r="D26" s="26"/>
      <c r="E26" s="34" t="s">
        <v>180</v>
      </c>
      <c r="F26" s="26"/>
      <c r="G26" s="99"/>
      <c r="H26" s="123"/>
      <c r="I26" s="99"/>
      <c r="J26" s="99"/>
      <c r="K26" s="99"/>
      <c r="L26" s="20"/>
      <c r="M26" s="21"/>
      <c r="N26" s="21"/>
      <c r="O26" s="113"/>
      <c r="P26" s="125"/>
      <c r="Q26" s="113"/>
      <c r="R26" s="125"/>
      <c r="S26" s="113"/>
      <c r="T26" s="125"/>
      <c r="U26" s="113"/>
      <c r="V26" s="114" t="s">
        <v>187</v>
      </c>
      <c r="W26" s="22"/>
      <c r="X26" s="126" t="s">
        <v>179</v>
      </c>
      <c r="Y26" s="127"/>
    </row>
    <row r="27" spans="2:25" x14ac:dyDescent="0.2">
      <c r="B27" s="128" t="s">
        <v>179</v>
      </c>
      <c r="C27" s="112"/>
      <c r="D27" s="24"/>
      <c r="F27" s="24"/>
      <c r="G27" s="116"/>
      <c r="H27" s="128" t="s">
        <v>181</v>
      </c>
      <c r="I27" s="129" t="s">
        <v>181</v>
      </c>
      <c r="J27" s="129" t="s">
        <v>182</v>
      </c>
      <c r="K27" s="129" t="s">
        <v>182</v>
      </c>
      <c r="L27" s="130" t="s">
        <v>183</v>
      </c>
      <c r="M27" s="31"/>
      <c r="N27" s="31"/>
      <c r="O27" s="131"/>
      <c r="P27" s="132" t="s">
        <v>184</v>
      </c>
      <c r="Q27" s="131"/>
      <c r="R27" s="132" t="s">
        <v>185</v>
      </c>
      <c r="S27" s="131"/>
      <c r="T27" s="132" t="s">
        <v>186</v>
      </c>
      <c r="U27" s="131"/>
      <c r="V27" s="133" t="s">
        <v>192</v>
      </c>
      <c r="W27" s="134"/>
      <c r="X27" s="128" t="s">
        <v>188</v>
      </c>
      <c r="Y27" s="135" t="s">
        <v>152</v>
      </c>
    </row>
    <row r="28" spans="2:25" x14ac:dyDescent="0.2">
      <c r="B28" s="136" t="s">
        <v>189</v>
      </c>
      <c r="C28" s="137" t="s">
        <v>194</v>
      </c>
      <c r="D28" s="137" t="s">
        <v>195</v>
      </c>
      <c r="E28" s="137" t="s">
        <v>196</v>
      </c>
      <c r="F28" s="137" t="s">
        <v>197</v>
      </c>
      <c r="G28" s="137" t="s">
        <v>198</v>
      </c>
      <c r="H28" s="136" t="s">
        <v>317</v>
      </c>
      <c r="I28" s="138" t="s">
        <v>38</v>
      </c>
      <c r="J28" s="138" t="s">
        <v>190</v>
      </c>
      <c r="K28" s="138" t="s">
        <v>191</v>
      </c>
      <c r="L28" s="139" t="s">
        <v>199</v>
      </c>
      <c r="M28" s="140" t="s">
        <v>200</v>
      </c>
      <c r="N28" s="140" t="s">
        <v>201</v>
      </c>
      <c r="O28" s="140" t="s">
        <v>202</v>
      </c>
      <c r="P28" s="140" t="s">
        <v>203</v>
      </c>
      <c r="Q28" s="140" t="s">
        <v>204</v>
      </c>
      <c r="R28" s="140" t="s">
        <v>205</v>
      </c>
      <c r="S28" s="140" t="s">
        <v>206</v>
      </c>
      <c r="T28" s="140" t="s">
        <v>207</v>
      </c>
      <c r="U28" s="140" t="s">
        <v>208</v>
      </c>
      <c r="V28" s="140" t="s">
        <v>207</v>
      </c>
      <c r="W28" s="141" t="s">
        <v>208</v>
      </c>
      <c r="X28" s="136" t="s">
        <v>189</v>
      </c>
      <c r="Y28" s="142" t="s">
        <v>193</v>
      </c>
    </row>
    <row r="29" spans="2:25" x14ac:dyDescent="0.2">
      <c r="B29" s="143"/>
      <c r="C29" s="137"/>
      <c r="D29" s="137"/>
      <c r="E29" s="137"/>
      <c r="F29" s="137"/>
      <c r="G29" s="137"/>
      <c r="H29" s="143"/>
      <c r="I29" s="143"/>
      <c r="J29" s="143"/>
      <c r="K29" s="143"/>
      <c r="L29" s="139"/>
      <c r="M29" s="140"/>
      <c r="N29" s="140"/>
      <c r="O29" s="140"/>
      <c r="P29" s="140"/>
      <c r="Q29" s="140"/>
      <c r="R29" s="140"/>
      <c r="S29" s="140"/>
      <c r="T29" s="140"/>
      <c r="U29" s="140"/>
      <c r="V29" s="140"/>
      <c r="W29" s="141"/>
      <c r="X29" s="143"/>
      <c r="Y29" s="144"/>
    </row>
    <row r="30" spans="2:25" x14ac:dyDescent="0.2">
      <c r="B30" s="143"/>
      <c r="C30" s="143"/>
      <c r="D30" s="143"/>
      <c r="E30" s="143"/>
      <c r="F30" s="143"/>
      <c r="G30" s="143"/>
      <c r="H30" s="143"/>
      <c r="I30" s="143"/>
      <c r="J30" s="143"/>
      <c r="K30" s="143"/>
      <c r="L30" s="145"/>
      <c r="M30" s="143"/>
      <c r="N30" s="143"/>
      <c r="O30" s="143"/>
      <c r="P30" s="143"/>
      <c r="Q30" s="143"/>
      <c r="R30" s="143"/>
      <c r="S30" s="143"/>
      <c r="T30" s="143"/>
      <c r="U30" s="143"/>
      <c r="V30" s="143"/>
      <c r="W30" s="146"/>
      <c r="X30" s="143"/>
      <c r="Y30" s="144"/>
    </row>
    <row r="31" spans="2:25" x14ac:dyDescent="0.2">
      <c r="B31" s="143"/>
      <c r="C31" s="143"/>
      <c r="D31" s="143"/>
      <c r="E31" s="143"/>
      <c r="F31" s="143"/>
      <c r="G31" s="143"/>
      <c r="H31" s="143"/>
      <c r="I31" s="143"/>
      <c r="J31" s="143"/>
      <c r="K31" s="143"/>
      <c r="L31" s="145"/>
      <c r="M31" s="143"/>
      <c r="N31" s="143"/>
      <c r="O31" s="143"/>
      <c r="P31" s="143"/>
      <c r="Q31" s="143"/>
      <c r="R31" s="143"/>
      <c r="S31" s="143"/>
      <c r="T31" s="143"/>
      <c r="U31" s="143"/>
      <c r="V31" s="143"/>
      <c r="W31" s="146"/>
      <c r="X31" s="143"/>
      <c r="Y31" s="144"/>
    </row>
    <row r="32" spans="2:25" x14ac:dyDescent="0.2">
      <c r="B32" s="143"/>
      <c r="C32" s="143"/>
      <c r="D32" s="143"/>
      <c r="E32" s="143"/>
      <c r="F32" s="143"/>
      <c r="G32" s="143"/>
      <c r="H32" s="143"/>
      <c r="I32" s="143"/>
      <c r="J32" s="143"/>
      <c r="K32" s="143"/>
      <c r="L32" s="145"/>
      <c r="M32" s="143"/>
      <c r="N32" s="143"/>
      <c r="O32" s="143"/>
      <c r="P32" s="143"/>
      <c r="Q32" s="143"/>
      <c r="R32" s="143"/>
      <c r="S32" s="143"/>
      <c r="T32" s="143"/>
      <c r="U32" s="143"/>
      <c r="V32" s="143"/>
      <c r="W32" s="146"/>
      <c r="X32" s="143"/>
      <c r="Y32" s="144"/>
    </row>
    <row r="33" spans="2:25" x14ac:dyDescent="0.2">
      <c r="B33" s="143"/>
      <c r="C33" s="143"/>
      <c r="D33" s="143"/>
      <c r="E33" s="143"/>
      <c r="F33" s="143"/>
      <c r="G33" s="143"/>
      <c r="H33" s="143"/>
      <c r="I33" s="143"/>
      <c r="J33" s="143"/>
      <c r="K33" s="143"/>
      <c r="L33" s="145"/>
      <c r="M33" s="143"/>
      <c r="N33" s="143"/>
      <c r="O33" s="143"/>
      <c r="P33" s="143"/>
      <c r="Q33" s="143"/>
      <c r="R33" s="143"/>
      <c r="S33" s="143"/>
      <c r="T33" s="143"/>
      <c r="U33" s="143"/>
      <c r="V33" s="143"/>
      <c r="W33" s="146"/>
      <c r="X33" s="143"/>
      <c r="Y33" s="144"/>
    </row>
    <row r="34" spans="2:25" x14ac:dyDescent="0.2">
      <c r="B34" s="143"/>
      <c r="C34" s="143"/>
      <c r="D34" s="143"/>
      <c r="E34" s="143"/>
      <c r="F34" s="143"/>
      <c r="G34" s="143"/>
      <c r="H34" s="143"/>
      <c r="I34" s="143"/>
      <c r="J34" s="143"/>
      <c r="K34" s="143"/>
      <c r="L34" s="145"/>
      <c r="M34" s="143"/>
      <c r="N34" s="143"/>
      <c r="O34" s="143"/>
      <c r="P34" s="143"/>
      <c r="Q34" s="143"/>
      <c r="R34" s="143"/>
      <c r="S34" s="143"/>
      <c r="T34" s="143"/>
      <c r="U34" s="143"/>
      <c r="V34" s="143"/>
      <c r="W34" s="146"/>
      <c r="X34" s="143"/>
      <c r="Y34" s="144"/>
    </row>
    <row r="35" spans="2:25" x14ac:dyDescent="0.2">
      <c r="B35" s="143"/>
      <c r="C35" s="143"/>
      <c r="D35" s="143"/>
      <c r="E35" s="143"/>
      <c r="F35" s="143"/>
      <c r="G35" s="143"/>
      <c r="H35" s="143"/>
      <c r="I35" s="143"/>
      <c r="J35" s="143"/>
      <c r="K35" s="143"/>
      <c r="L35" s="145"/>
      <c r="M35" s="143"/>
      <c r="N35" s="143"/>
      <c r="O35" s="143"/>
      <c r="P35" s="143"/>
      <c r="Q35" s="143"/>
      <c r="R35" s="143"/>
      <c r="S35" s="143"/>
      <c r="T35" s="143"/>
      <c r="U35" s="143"/>
      <c r="V35" s="143"/>
      <c r="W35" s="146"/>
      <c r="X35" s="143"/>
      <c r="Y35" s="144"/>
    </row>
    <row r="36" spans="2:25" ht="13.5" thickBot="1" x14ac:dyDescent="0.25">
      <c r="B36" s="143"/>
      <c r="C36" s="143"/>
      <c r="D36" s="143"/>
      <c r="E36" s="143"/>
      <c r="F36" s="143"/>
      <c r="G36" s="143"/>
      <c r="H36" s="143"/>
      <c r="I36" s="143"/>
      <c r="J36" s="143"/>
      <c r="K36" s="143"/>
      <c r="L36" s="147"/>
      <c r="M36" s="148"/>
      <c r="N36" s="148"/>
      <c r="O36" s="148"/>
      <c r="P36" s="148"/>
      <c r="Q36" s="148"/>
      <c r="R36" s="148"/>
      <c r="S36" s="148"/>
      <c r="T36" s="148"/>
      <c r="U36" s="148"/>
      <c r="V36" s="148"/>
      <c r="W36" s="149"/>
      <c r="X36" s="143"/>
      <c r="Y36" s="150"/>
    </row>
    <row r="37" spans="2:25" x14ac:dyDescent="0.2">
      <c r="B37" s="482" t="s">
        <v>562</v>
      </c>
      <c r="C37" s="483"/>
      <c r="D37" s="483"/>
      <c r="E37" s="483"/>
      <c r="F37" s="483"/>
      <c r="G37" s="483"/>
      <c r="H37" s="483"/>
      <c r="I37" s="483"/>
      <c r="J37" s="483"/>
      <c r="K37" s="483"/>
      <c r="L37" s="483"/>
      <c r="M37" s="483"/>
      <c r="N37" s="483"/>
      <c r="O37" s="483"/>
      <c r="P37" s="483"/>
      <c r="Q37" s="483"/>
      <c r="R37" s="483"/>
      <c r="S37" s="483"/>
      <c r="T37" s="483"/>
      <c r="U37" s="483"/>
      <c r="V37" s="483"/>
      <c r="W37" s="483"/>
      <c r="X37" s="483"/>
      <c r="Y37" s="484"/>
    </row>
    <row r="38" spans="2:25" x14ac:dyDescent="0.2">
      <c r="B38" s="485"/>
      <c r="C38" s="483"/>
      <c r="D38" s="483"/>
      <c r="E38" s="483"/>
      <c r="F38" s="483"/>
      <c r="G38" s="483"/>
      <c r="H38" s="483"/>
      <c r="I38" s="483"/>
      <c r="J38" s="483"/>
      <c r="K38" s="483"/>
      <c r="L38" s="483"/>
      <c r="M38" s="483"/>
      <c r="N38" s="483"/>
      <c r="O38" s="483"/>
      <c r="P38" s="483"/>
      <c r="Q38" s="483"/>
      <c r="R38" s="483"/>
      <c r="S38" s="483"/>
      <c r="T38" s="483"/>
      <c r="U38" s="483"/>
      <c r="V38" s="483"/>
      <c r="W38" s="483"/>
      <c r="X38" s="483"/>
      <c r="Y38" s="484"/>
    </row>
    <row r="39" spans="2:25" ht="13.5" thickBot="1" x14ac:dyDescent="0.25">
      <c r="B39" s="485"/>
      <c r="C39" s="483"/>
      <c r="D39" s="483"/>
      <c r="E39" s="483"/>
      <c r="F39" s="483"/>
      <c r="G39" s="483"/>
      <c r="H39" s="483"/>
      <c r="I39" s="483"/>
      <c r="J39" s="483"/>
      <c r="K39" s="483"/>
      <c r="L39" s="483"/>
      <c r="M39" s="483"/>
      <c r="N39" s="483"/>
      <c r="O39" s="483"/>
      <c r="P39" s="483"/>
      <c r="Q39" s="483"/>
      <c r="R39" s="483"/>
      <c r="S39" s="483"/>
      <c r="T39" s="483"/>
      <c r="U39" s="483"/>
      <c r="V39" s="483"/>
      <c r="W39" s="483"/>
      <c r="X39" s="483"/>
      <c r="Y39" s="484"/>
    </row>
    <row r="40" spans="2:25" x14ac:dyDescent="0.2">
      <c r="B40" s="151" t="s">
        <v>484</v>
      </c>
      <c r="C40" s="26"/>
      <c r="D40" s="100"/>
      <c r="E40" s="471"/>
      <c r="F40" s="471"/>
      <c r="G40" s="471"/>
      <c r="H40" s="493"/>
      <c r="I40" s="495" t="s">
        <v>209</v>
      </c>
      <c r="J40" s="496"/>
      <c r="K40" s="495" t="s">
        <v>38</v>
      </c>
      <c r="L40" s="499"/>
      <c r="M40" s="500"/>
      <c r="N40" s="152" t="s">
        <v>486</v>
      </c>
      <c r="O40" s="21"/>
      <c r="P40" s="153"/>
      <c r="Q40" s="153"/>
      <c r="R40" s="153"/>
      <c r="S40" s="503"/>
      <c r="T40" s="503"/>
      <c r="U40" s="503"/>
      <c r="V40" s="503"/>
      <c r="W40" s="504"/>
      <c r="X40" s="489" t="s">
        <v>38</v>
      </c>
      <c r="Y40" s="490"/>
    </row>
    <row r="41" spans="2:25" ht="13.5" thickBot="1" x14ac:dyDescent="0.25">
      <c r="B41" s="101" t="s">
        <v>37</v>
      </c>
      <c r="C41" s="30"/>
      <c r="D41" s="102"/>
      <c r="E41" s="474"/>
      <c r="F41" s="474"/>
      <c r="G41" s="474"/>
      <c r="H41" s="494"/>
      <c r="I41" s="497"/>
      <c r="J41" s="498"/>
      <c r="K41" s="497"/>
      <c r="L41" s="501"/>
      <c r="M41" s="502"/>
      <c r="N41" s="120" t="s">
        <v>210</v>
      </c>
      <c r="O41" s="35"/>
      <c r="P41" s="154"/>
      <c r="Q41" s="154"/>
      <c r="R41" s="154"/>
      <c r="S41" s="505"/>
      <c r="T41" s="505"/>
      <c r="U41" s="505"/>
      <c r="V41" s="505"/>
      <c r="W41" s="506"/>
      <c r="X41" s="491"/>
      <c r="Y41" s="492"/>
    </row>
    <row r="42" spans="2:25" s="39" customFormat="1" ht="25.5" customHeight="1" x14ac:dyDescent="0.15">
      <c r="B42" s="508" t="s">
        <v>563</v>
      </c>
      <c r="C42" s="508"/>
      <c r="D42" s="508"/>
      <c r="E42" s="508"/>
      <c r="F42" s="508"/>
      <c r="G42" s="508"/>
      <c r="H42" s="508"/>
      <c r="I42" s="512"/>
      <c r="J42" s="513"/>
      <c r="K42" s="37"/>
      <c r="L42" s="37"/>
      <c r="M42" s="37"/>
      <c r="N42" s="37"/>
      <c r="O42" s="37"/>
      <c r="P42" s="37"/>
      <c r="Q42" s="37"/>
      <c r="R42" s="37"/>
      <c r="S42" s="37"/>
      <c r="T42" s="37"/>
      <c r="X42" s="509">
        <v>41439</v>
      </c>
      <c r="Y42" s="510"/>
    </row>
  </sheetData>
  <mergeCells count="31">
    <mergeCell ref="X42:Y42"/>
    <mergeCell ref="J6:U6"/>
    <mergeCell ref="I42:J42"/>
    <mergeCell ref="D8:K8"/>
    <mergeCell ref="D10:K10"/>
    <mergeCell ref="D12:J12"/>
    <mergeCell ref="B13:D13"/>
    <mergeCell ref="B18:I18"/>
    <mergeCell ref="B19:I19"/>
    <mergeCell ref="B20:I20"/>
    <mergeCell ref="B21:I21"/>
    <mergeCell ref="B22:I22"/>
    <mergeCell ref="B24:I24"/>
    <mergeCell ref="J22:R22"/>
    <mergeCell ref="J23:R23"/>
    <mergeCell ref="J18:R18"/>
    <mergeCell ref="J19:R19"/>
    <mergeCell ref="J20:R20"/>
    <mergeCell ref="J21:R21"/>
    <mergeCell ref="B42:H42"/>
    <mergeCell ref="X40:Y41"/>
    <mergeCell ref="E40:H41"/>
    <mergeCell ref="I40:J41"/>
    <mergeCell ref="K40:M41"/>
    <mergeCell ref="S40:W41"/>
    <mergeCell ref="W19:Y20"/>
    <mergeCell ref="W21:Y22"/>
    <mergeCell ref="W23:Y24"/>
    <mergeCell ref="B37:Y39"/>
    <mergeCell ref="B23:I23"/>
    <mergeCell ref="J24:R24"/>
  </mergeCells>
  <phoneticPr fontId="0" type="noConversion"/>
  <printOptions horizontalCentered="1" verticalCentered="1"/>
  <pageMargins left="0.5" right="0.5" top="0.5" bottom="0.5" header="0.5" footer="0.25"/>
  <pageSetup scale="85"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47" r:id="rId4" name="Check Box 7">
              <controlPr locked="0" defaultSize="0" autoFill="0" autoLine="0" autoPict="0">
                <anchor moveWithCells="1">
                  <from>
                    <xdr:col>4</xdr:col>
                    <xdr:colOff>57150</xdr:colOff>
                    <xdr:row>11</xdr:row>
                    <xdr:rowOff>133350</xdr:rowOff>
                  </from>
                  <to>
                    <xdr:col>5</xdr:col>
                    <xdr:colOff>104775</xdr:colOff>
                    <xdr:row>13</xdr:row>
                    <xdr:rowOff>19050</xdr:rowOff>
                  </to>
                </anchor>
              </controlPr>
            </control>
          </mc:Choice>
        </mc:AlternateContent>
        <mc:AlternateContent xmlns:mc="http://schemas.openxmlformats.org/markup-compatibility/2006">
          <mc:Choice Requires="x14">
            <control shapeId="10248" r:id="rId5" name="Check Box 8">
              <controlPr locked="0" defaultSize="0" autoFill="0" autoLine="0" autoPict="0">
                <anchor moveWithCells="1">
                  <from>
                    <xdr:col>4</xdr:col>
                    <xdr:colOff>57150</xdr:colOff>
                    <xdr:row>12</xdr:row>
                    <xdr:rowOff>133350</xdr:rowOff>
                  </from>
                  <to>
                    <xdr:col>5</xdr:col>
                    <xdr:colOff>104775</xdr:colOff>
                    <xdr:row>14</xdr:row>
                    <xdr:rowOff>19050</xdr:rowOff>
                  </to>
                </anchor>
              </controlPr>
            </control>
          </mc:Choice>
        </mc:AlternateContent>
        <mc:AlternateContent xmlns:mc="http://schemas.openxmlformats.org/markup-compatibility/2006">
          <mc:Choice Requires="x14">
            <control shapeId="10249" r:id="rId6" name="Check Box 9">
              <controlPr locked="0" defaultSize="0" autoFill="0" autoLine="0" autoPict="0">
                <anchor moveWithCells="1">
                  <from>
                    <xdr:col>9</xdr:col>
                    <xdr:colOff>285750</xdr:colOff>
                    <xdr:row>12</xdr:row>
                    <xdr:rowOff>133350</xdr:rowOff>
                  </from>
                  <to>
                    <xdr:col>10</xdr:col>
                    <xdr:colOff>76200</xdr:colOff>
                    <xdr:row>14</xdr:row>
                    <xdr:rowOff>19050</xdr:rowOff>
                  </to>
                </anchor>
              </controlPr>
            </control>
          </mc:Choice>
        </mc:AlternateContent>
        <mc:AlternateContent xmlns:mc="http://schemas.openxmlformats.org/markup-compatibility/2006">
          <mc:Choice Requires="x14">
            <control shapeId="10250" r:id="rId7" name="Check Box 10">
              <controlPr locked="0" defaultSize="0" autoFill="0" autoLine="0" autoPict="0">
                <anchor moveWithCells="1">
                  <from>
                    <xdr:col>9</xdr:col>
                    <xdr:colOff>285750</xdr:colOff>
                    <xdr:row>11</xdr:row>
                    <xdr:rowOff>142875</xdr:rowOff>
                  </from>
                  <to>
                    <xdr:col>10</xdr:col>
                    <xdr:colOff>76200</xdr:colOff>
                    <xdr:row>13</xdr:row>
                    <xdr:rowOff>28575</xdr:rowOff>
                  </to>
                </anchor>
              </controlPr>
            </control>
          </mc:Choice>
        </mc:AlternateContent>
        <mc:AlternateContent xmlns:mc="http://schemas.openxmlformats.org/markup-compatibility/2006">
          <mc:Choice Requires="x14">
            <control shapeId="10251" r:id="rId8" name="Check Box 11">
              <controlPr locked="0" defaultSize="0" autoFill="0" autoLine="0" autoPict="0">
                <anchor moveWithCells="1">
                  <from>
                    <xdr:col>15</xdr:col>
                    <xdr:colOff>76200</xdr:colOff>
                    <xdr:row>11</xdr:row>
                    <xdr:rowOff>133350</xdr:rowOff>
                  </from>
                  <to>
                    <xdr:col>16</xdr:col>
                    <xdr:colOff>85725</xdr:colOff>
                    <xdr:row>13</xdr:row>
                    <xdr:rowOff>19050</xdr:rowOff>
                  </to>
                </anchor>
              </controlPr>
            </control>
          </mc:Choice>
        </mc:AlternateContent>
        <mc:AlternateContent xmlns:mc="http://schemas.openxmlformats.org/markup-compatibility/2006">
          <mc:Choice Requires="x14">
            <control shapeId="10252" r:id="rId9" name="Check Box 12">
              <controlPr locked="0" defaultSize="0" autoFill="0" autoLine="0" autoPict="0">
                <anchor moveWithCells="1">
                  <from>
                    <xdr:col>15</xdr:col>
                    <xdr:colOff>76200</xdr:colOff>
                    <xdr:row>12</xdr:row>
                    <xdr:rowOff>133350</xdr:rowOff>
                  </from>
                  <to>
                    <xdr:col>16</xdr:col>
                    <xdr:colOff>85725</xdr:colOff>
                    <xdr:row>14</xdr:row>
                    <xdr:rowOff>19050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pageSetUpPr fitToPage="1"/>
  </sheetPr>
  <dimension ref="B1:T37"/>
  <sheetViews>
    <sheetView showGridLines="0" workbookViewId="0">
      <selection activeCell="T39" sqref="A1:T39"/>
    </sheetView>
  </sheetViews>
  <sheetFormatPr defaultRowHeight="12.75" x14ac:dyDescent="0.2"/>
  <cols>
    <col min="1" max="1" width="5.7109375" style="17" customWidth="1"/>
    <col min="2" max="2" width="11.28515625" style="17" customWidth="1"/>
    <col min="3" max="3" width="9.42578125" style="17" customWidth="1"/>
    <col min="4" max="4" width="8" style="17" customWidth="1"/>
    <col min="5" max="5" width="5.28515625" style="17" customWidth="1"/>
    <col min="6" max="6" width="4.85546875" style="17" customWidth="1"/>
    <col min="7" max="12" width="6.140625" style="17" customWidth="1"/>
    <col min="13" max="13" width="13.28515625" style="17" customWidth="1"/>
    <col min="14" max="14" width="12.5703125" style="17" customWidth="1"/>
    <col min="15" max="15" width="9.140625" style="17"/>
    <col min="16" max="16" width="11.140625" style="17" customWidth="1"/>
    <col min="17" max="18" width="6.42578125" style="17" customWidth="1"/>
    <col min="19" max="19" width="10.140625" style="17" customWidth="1"/>
    <col min="20" max="20" width="5.7109375" style="17" customWidth="1"/>
    <col min="21" max="16384" width="9.140625" style="17"/>
  </cols>
  <sheetData>
    <row r="1" spans="2:19" ht="25.5" customHeight="1" x14ac:dyDescent="0.2"/>
    <row r="2" spans="2:19" ht="25.5" customHeight="1" x14ac:dyDescent="0.2"/>
    <row r="3" spans="2:19" ht="25.5" customHeight="1" x14ac:dyDescent="0.2"/>
    <row r="4" spans="2:19" ht="25.5" customHeight="1" x14ac:dyDescent="0.2"/>
    <row r="5" spans="2:19" ht="25.5" customHeight="1" x14ac:dyDescent="0.35">
      <c r="B5" s="80" t="s">
        <v>595</v>
      </c>
    </row>
    <row r="6" spans="2:19" ht="23.25" customHeight="1" x14ac:dyDescent="0.35">
      <c r="B6" s="18" t="s">
        <v>17</v>
      </c>
      <c r="I6" s="511"/>
      <c r="J6" s="511"/>
      <c r="K6" s="511"/>
      <c r="L6" s="511"/>
      <c r="M6" s="511"/>
      <c r="N6" s="511"/>
    </row>
    <row r="7" spans="2:19" ht="25.5" customHeight="1" x14ac:dyDescent="0.2">
      <c r="B7" s="156" t="s">
        <v>4</v>
      </c>
      <c r="C7" s="529"/>
      <c r="D7" s="544"/>
      <c r="E7" s="156" t="s">
        <v>156</v>
      </c>
      <c r="F7" s="157"/>
      <c r="G7" s="572" t="s">
        <v>511</v>
      </c>
      <c r="H7" s="573"/>
      <c r="I7" s="545" t="str">
        <f>INTRO!D21</f>
        <v>SUPPLIER Company</v>
      </c>
      <c r="J7" s="545"/>
      <c r="K7" s="545"/>
      <c r="L7" s="546"/>
      <c r="M7" s="156" t="s">
        <v>12</v>
      </c>
      <c r="N7" s="545" t="str">
        <f>INTRO!D24</f>
        <v>CITY</v>
      </c>
      <c r="O7" s="546"/>
      <c r="P7" s="156" t="s">
        <v>38</v>
      </c>
      <c r="Q7" s="529"/>
      <c r="R7" s="529"/>
      <c r="S7" s="544"/>
    </row>
    <row r="8" spans="2:19" ht="25.5" customHeight="1" x14ac:dyDescent="0.2">
      <c r="B8" s="158" t="s">
        <v>5</v>
      </c>
      <c r="C8" s="566"/>
      <c r="D8" s="567"/>
      <c r="E8" s="156" t="s">
        <v>156</v>
      </c>
      <c r="F8" s="157"/>
      <c r="G8" s="572" t="s">
        <v>512</v>
      </c>
      <c r="H8" s="535"/>
      <c r="I8" s="529"/>
      <c r="J8" s="529"/>
      <c r="K8" s="529"/>
      <c r="L8" s="544"/>
      <c r="M8" s="159" t="s">
        <v>514</v>
      </c>
      <c r="N8" s="545" t="str">
        <f>INTRO!D28</f>
        <v>555-555-5555</v>
      </c>
      <c r="O8" s="546"/>
      <c r="P8" s="156" t="s">
        <v>15</v>
      </c>
      <c r="Q8" s="529"/>
      <c r="R8" s="529"/>
      <c r="S8" s="544"/>
    </row>
    <row r="9" spans="2:19" ht="25.5" customHeight="1" x14ac:dyDescent="0.2">
      <c r="B9" s="156" t="s">
        <v>6</v>
      </c>
      <c r="C9" s="568" t="str">
        <f>INTRO!D16</f>
        <v>NAME</v>
      </c>
      <c r="D9" s="568"/>
      <c r="E9" s="568"/>
      <c r="F9" s="569"/>
      <c r="G9" s="572" t="s">
        <v>513</v>
      </c>
      <c r="H9" s="535"/>
      <c r="I9" s="545" t="str">
        <f>INTRO!D22</f>
        <v>CODE</v>
      </c>
      <c r="J9" s="545"/>
      <c r="K9" s="545"/>
      <c r="L9" s="546"/>
      <c r="M9" s="156" t="s">
        <v>14</v>
      </c>
      <c r="N9" s="529"/>
      <c r="O9" s="544"/>
      <c r="P9" s="156" t="s">
        <v>16</v>
      </c>
      <c r="Q9" s="529"/>
      <c r="R9" s="529"/>
      <c r="S9" s="544"/>
    </row>
    <row r="11" spans="2:19" ht="16.5" thickBot="1" x14ac:dyDescent="0.3">
      <c r="B11" s="536" t="s">
        <v>22</v>
      </c>
      <c r="C11" s="536"/>
      <c r="D11" s="536"/>
      <c r="E11" s="536"/>
      <c r="F11" s="536"/>
      <c r="G11" s="536"/>
      <c r="H11" s="536"/>
      <c r="I11" s="536"/>
      <c r="J11" s="536"/>
      <c r="K11" s="536"/>
      <c r="L11" s="536"/>
      <c r="M11" s="537"/>
      <c r="N11" s="537"/>
      <c r="O11" s="537"/>
      <c r="P11" s="537"/>
      <c r="Q11" s="537"/>
      <c r="R11" s="537"/>
      <c r="S11" s="537"/>
    </row>
    <row r="12" spans="2:19" x14ac:dyDescent="0.2">
      <c r="B12" s="563" t="s">
        <v>18</v>
      </c>
      <c r="C12" s="564"/>
      <c r="D12" s="563" t="s">
        <v>19</v>
      </c>
      <c r="E12" s="565"/>
      <c r="F12" s="564"/>
      <c r="G12" s="563" t="s">
        <v>20</v>
      </c>
      <c r="H12" s="565"/>
      <c r="I12" s="565"/>
      <c r="J12" s="565"/>
      <c r="K12" s="565"/>
      <c r="L12" s="565"/>
      <c r="M12" s="542" t="s">
        <v>7</v>
      </c>
      <c r="N12" s="543"/>
      <c r="O12" s="531" t="s">
        <v>21</v>
      </c>
      <c r="P12" s="532"/>
      <c r="Q12" s="532"/>
      <c r="R12" s="532"/>
      <c r="S12" s="533"/>
    </row>
    <row r="13" spans="2:19" ht="25.5" customHeight="1" x14ac:dyDescent="0.2">
      <c r="B13" s="528"/>
      <c r="C13" s="544"/>
      <c r="D13" s="528"/>
      <c r="E13" s="529"/>
      <c r="F13" s="544"/>
      <c r="G13" s="528"/>
      <c r="H13" s="529"/>
      <c r="I13" s="529"/>
      <c r="J13" s="529"/>
      <c r="K13" s="529"/>
      <c r="L13" s="530"/>
      <c r="M13" s="550" t="s">
        <v>11</v>
      </c>
      <c r="N13" s="551"/>
      <c r="O13" s="528"/>
      <c r="P13" s="529"/>
      <c r="Q13" s="529"/>
      <c r="R13" s="529"/>
      <c r="S13" s="530"/>
    </row>
    <row r="14" spans="2:19" ht="25.5" customHeight="1" x14ac:dyDescent="0.2">
      <c r="B14" s="528"/>
      <c r="C14" s="544"/>
      <c r="D14" s="528"/>
      <c r="E14" s="529"/>
      <c r="F14" s="544"/>
      <c r="G14" s="528"/>
      <c r="H14" s="529"/>
      <c r="I14" s="529"/>
      <c r="J14" s="529"/>
      <c r="K14" s="529"/>
      <c r="L14" s="530"/>
      <c r="M14" s="550" t="s">
        <v>8</v>
      </c>
      <c r="N14" s="551"/>
      <c r="O14" s="528"/>
      <c r="P14" s="529"/>
      <c r="Q14" s="529"/>
      <c r="R14" s="529"/>
      <c r="S14" s="530"/>
    </row>
    <row r="15" spans="2:19" ht="25.5" customHeight="1" x14ac:dyDescent="0.2">
      <c r="B15" s="528"/>
      <c r="C15" s="544"/>
      <c r="D15" s="528"/>
      <c r="E15" s="529"/>
      <c r="F15" s="544"/>
      <c r="G15" s="528"/>
      <c r="H15" s="529"/>
      <c r="I15" s="529"/>
      <c r="J15" s="529"/>
      <c r="K15" s="529"/>
      <c r="L15" s="530"/>
      <c r="M15" s="550" t="s">
        <v>9</v>
      </c>
      <c r="N15" s="551"/>
      <c r="O15" s="528"/>
      <c r="P15" s="529"/>
      <c r="Q15" s="529"/>
      <c r="R15" s="529"/>
      <c r="S15" s="530"/>
    </row>
    <row r="16" spans="2:19" ht="25.5" customHeight="1" x14ac:dyDescent="0.2">
      <c r="B16" s="528"/>
      <c r="C16" s="544"/>
      <c r="D16" s="528"/>
      <c r="E16" s="529"/>
      <c r="F16" s="544"/>
      <c r="G16" s="528"/>
      <c r="H16" s="529"/>
      <c r="I16" s="529"/>
      <c r="J16" s="529"/>
      <c r="K16" s="529"/>
      <c r="L16" s="530"/>
      <c r="M16" s="550" t="s">
        <v>13</v>
      </c>
      <c r="N16" s="551"/>
      <c r="O16" s="528"/>
      <c r="P16" s="529"/>
      <c r="Q16" s="529"/>
      <c r="R16" s="529"/>
      <c r="S16" s="530"/>
    </row>
    <row r="17" spans="2:19" ht="25.5" customHeight="1" thickBot="1" x14ac:dyDescent="0.25">
      <c r="B17" s="528"/>
      <c r="C17" s="544"/>
      <c r="D17" s="528"/>
      <c r="E17" s="529"/>
      <c r="F17" s="544"/>
      <c r="G17" s="528"/>
      <c r="H17" s="529"/>
      <c r="I17" s="529"/>
      <c r="J17" s="529"/>
      <c r="K17" s="529"/>
      <c r="L17" s="530"/>
      <c r="M17" s="552" t="s">
        <v>10</v>
      </c>
      <c r="N17" s="553"/>
      <c r="O17" s="547"/>
      <c r="P17" s="548"/>
      <c r="Q17" s="548"/>
      <c r="R17" s="548"/>
      <c r="S17" s="549"/>
    </row>
    <row r="18" spans="2:19" ht="15" customHeight="1" x14ac:dyDescent="0.2">
      <c r="B18" s="160" t="s">
        <v>23</v>
      </c>
      <c r="C18" s="161"/>
      <c r="D18" s="161"/>
      <c r="E18" s="161"/>
      <c r="F18" s="161"/>
      <c r="G18" s="161"/>
      <c r="H18" s="161"/>
      <c r="I18" s="161"/>
      <c r="J18" s="161"/>
      <c r="K18" s="161"/>
      <c r="L18" s="161"/>
      <c r="M18" s="538"/>
      <c r="N18" s="538"/>
      <c r="O18" s="538"/>
      <c r="P18" s="538"/>
      <c r="Q18" s="538"/>
      <c r="R18" s="538"/>
      <c r="S18" s="539"/>
    </row>
    <row r="20" spans="2:19" ht="15.75" x14ac:dyDescent="0.25">
      <c r="B20" s="536" t="s">
        <v>24</v>
      </c>
      <c r="C20" s="536"/>
      <c r="D20" s="536"/>
      <c r="E20" s="536"/>
      <c r="F20" s="536"/>
      <c r="G20" s="536"/>
      <c r="H20" s="536"/>
      <c r="I20" s="536"/>
      <c r="J20" s="536"/>
      <c r="K20" s="536"/>
      <c r="L20" s="536"/>
      <c r="M20" s="537"/>
      <c r="N20" s="537"/>
      <c r="O20" s="537"/>
      <c r="P20" s="537"/>
      <c r="Q20" s="537"/>
      <c r="R20" s="537"/>
      <c r="S20" s="537"/>
    </row>
    <row r="21" spans="2:19" ht="15" customHeight="1" thickBot="1" x14ac:dyDescent="0.25">
      <c r="B21" s="162" t="s">
        <v>515</v>
      </c>
      <c r="C21" s="161"/>
      <c r="D21" s="161"/>
      <c r="E21" s="161"/>
      <c r="F21" s="161"/>
      <c r="G21" s="161"/>
      <c r="H21" s="161"/>
      <c r="I21" s="161"/>
      <c r="J21" s="161"/>
      <c r="K21" s="161"/>
      <c r="L21" s="161"/>
      <c r="M21" s="163"/>
      <c r="N21" s="26"/>
      <c r="O21" s="26"/>
      <c r="P21" s="26"/>
      <c r="Q21" s="26"/>
      <c r="R21" s="26"/>
      <c r="S21" s="99"/>
    </row>
    <row r="22" spans="2:19" ht="21" customHeight="1" x14ac:dyDescent="0.2">
      <c r="B22" s="556" t="s">
        <v>181</v>
      </c>
      <c r="C22" s="557"/>
      <c r="D22" s="556" t="s">
        <v>25</v>
      </c>
      <c r="E22" s="558"/>
      <c r="F22" s="557"/>
      <c r="G22" s="556" t="s">
        <v>26</v>
      </c>
      <c r="H22" s="558"/>
      <c r="I22" s="558"/>
      <c r="J22" s="558"/>
      <c r="K22" s="558"/>
      <c r="L22" s="558"/>
      <c r="M22" s="559" t="s">
        <v>27</v>
      </c>
      <c r="N22" s="560"/>
      <c r="O22" s="560"/>
      <c r="P22" s="560"/>
      <c r="Q22" s="554" t="s">
        <v>28</v>
      </c>
      <c r="R22" s="555"/>
      <c r="S22" s="526" t="s">
        <v>29</v>
      </c>
    </row>
    <row r="23" spans="2:19" s="60" customFormat="1" ht="11.25" x14ac:dyDescent="0.2">
      <c r="B23" s="137" t="s">
        <v>147</v>
      </c>
      <c r="C23" s="137" t="s">
        <v>179</v>
      </c>
      <c r="D23" s="137" t="s">
        <v>190</v>
      </c>
      <c r="E23" s="571" t="s">
        <v>38</v>
      </c>
      <c r="F23" s="571"/>
      <c r="G23" s="137" t="s">
        <v>2</v>
      </c>
      <c r="H23" s="137" t="s">
        <v>195</v>
      </c>
      <c r="I23" s="137" t="s">
        <v>196</v>
      </c>
      <c r="J23" s="137" t="s">
        <v>1</v>
      </c>
      <c r="K23" s="137" t="s">
        <v>198</v>
      </c>
      <c r="L23" s="164" t="s">
        <v>3</v>
      </c>
      <c r="M23" s="561"/>
      <c r="N23" s="562"/>
      <c r="O23" s="562"/>
      <c r="P23" s="562"/>
      <c r="Q23" s="136" t="s">
        <v>273</v>
      </c>
      <c r="R23" s="165" t="s">
        <v>146</v>
      </c>
      <c r="S23" s="527"/>
    </row>
    <row r="24" spans="2:19" ht="18" customHeight="1" x14ac:dyDescent="0.2">
      <c r="B24" s="166"/>
      <c r="C24" s="166"/>
      <c r="D24" s="166"/>
      <c r="E24" s="166"/>
      <c r="F24" s="166"/>
      <c r="G24" s="166"/>
      <c r="H24" s="166"/>
      <c r="I24" s="166"/>
      <c r="J24" s="166"/>
      <c r="K24" s="166"/>
      <c r="L24" s="167"/>
      <c r="M24" s="540"/>
      <c r="N24" s="522"/>
      <c r="O24" s="522"/>
      <c r="P24" s="541"/>
      <c r="Q24" s="166"/>
      <c r="R24" s="166"/>
      <c r="S24" s="168"/>
    </row>
    <row r="25" spans="2:19" ht="18" customHeight="1" x14ac:dyDescent="0.2">
      <c r="B25" s="166"/>
      <c r="C25" s="166"/>
      <c r="D25" s="166"/>
      <c r="E25" s="166"/>
      <c r="F25" s="166"/>
      <c r="G25" s="166"/>
      <c r="H25" s="166"/>
      <c r="I25" s="166"/>
      <c r="J25" s="166"/>
      <c r="K25" s="166"/>
      <c r="L25" s="167"/>
      <c r="M25" s="540"/>
      <c r="N25" s="522"/>
      <c r="O25" s="522"/>
      <c r="P25" s="541"/>
      <c r="Q25" s="166"/>
      <c r="R25" s="166"/>
      <c r="S25" s="168"/>
    </row>
    <row r="26" spans="2:19" ht="18" customHeight="1" x14ac:dyDescent="0.2">
      <c r="B26" s="166"/>
      <c r="C26" s="166"/>
      <c r="D26" s="166"/>
      <c r="E26" s="166"/>
      <c r="F26" s="166"/>
      <c r="G26" s="166"/>
      <c r="H26" s="166"/>
      <c r="I26" s="166"/>
      <c r="J26" s="166"/>
      <c r="K26" s="166"/>
      <c r="L26" s="167"/>
      <c r="M26" s="540"/>
      <c r="N26" s="522"/>
      <c r="O26" s="522"/>
      <c r="P26" s="541"/>
      <c r="Q26" s="166"/>
      <c r="R26" s="166"/>
      <c r="S26" s="168"/>
    </row>
    <row r="27" spans="2:19" ht="18" customHeight="1" x14ac:dyDescent="0.2">
      <c r="B27" s="166"/>
      <c r="C27" s="166"/>
      <c r="D27" s="166"/>
      <c r="E27" s="166"/>
      <c r="F27" s="166"/>
      <c r="G27" s="166"/>
      <c r="H27" s="166"/>
      <c r="I27" s="166"/>
      <c r="J27" s="166"/>
      <c r="K27" s="166"/>
      <c r="L27" s="167"/>
      <c r="M27" s="540"/>
      <c r="N27" s="522"/>
      <c r="O27" s="522"/>
      <c r="P27" s="541"/>
      <c r="Q27" s="166"/>
      <c r="R27" s="166"/>
      <c r="S27" s="168"/>
    </row>
    <row r="28" spans="2:19" ht="18" customHeight="1" thickBot="1" x14ac:dyDescent="0.25">
      <c r="B28" s="166"/>
      <c r="C28" s="166"/>
      <c r="D28" s="166"/>
      <c r="E28" s="166"/>
      <c r="F28" s="166"/>
      <c r="G28" s="166"/>
      <c r="H28" s="166"/>
      <c r="I28" s="166"/>
      <c r="J28" s="166"/>
      <c r="K28" s="166"/>
      <c r="L28" s="167"/>
      <c r="M28" s="540"/>
      <c r="N28" s="522"/>
      <c r="O28" s="522"/>
      <c r="P28" s="541"/>
      <c r="Q28" s="94"/>
      <c r="R28" s="94"/>
      <c r="S28" s="169"/>
    </row>
    <row r="29" spans="2:19" ht="25.5" customHeight="1" x14ac:dyDescent="0.2">
      <c r="B29" s="534" t="s">
        <v>516</v>
      </c>
      <c r="C29" s="535"/>
      <c r="D29" s="170"/>
      <c r="E29" s="522"/>
      <c r="F29" s="522"/>
      <c r="G29" s="522"/>
      <c r="H29" s="522"/>
      <c r="I29" s="522"/>
      <c r="J29" s="522"/>
      <c r="K29" s="522"/>
      <c r="L29" s="541"/>
      <c r="M29" s="171" t="s">
        <v>30</v>
      </c>
      <c r="N29" s="520"/>
      <c r="O29" s="520"/>
      <c r="P29" s="520"/>
      <c r="Q29" s="521"/>
      <c r="R29" s="171" t="s">
        <v>38</v>
      </c>
      <c r="S29" s="103"/>
    </row>
    <row r="31" spans="2:19" ht="16.5" thickBot="1" x14ac:dyDescent="0.3">
      <c r="B31" s="536" t="s">
        <v>31</v>
      </c>
      <c r="C31" s="536"/>
      <c r="D31" s="536"/>
      <c r="E31" s="536"/>
      <c r="F31" s="536"/>
      <c r="G31" s="536"/>
      <c r="H31" s="536"/>
      <c r="I31" s="536"/>
      <c r="J31" s="536"/>
      <c r="K31" s="536"/>
      <c r="L31" s="536"/>
      <c r="M31" s="537"/>
      <c r="N31" s="537"/>
      <c r="O31" s="537"/>
      <c r="P31" s="537"/>
      <c r="Q31" s="537"/>
      <c r="R31" s="537"/>
      <c r="S31" s="537"/>
    </row>
    <row r="32" spans="2:19" ht="25.5" customHeight="1" thickBot="1" x14ac:dyDescent="0.25">
      <c r="B32" s="534" t="s">
        <v>36</v>
      </c>
      <c r="C32" s="535"/>
      <c r="D32" s="170"/>
      <c r="E32" s="522"/>
      <c r="F32" s="522"/>
      <c r="G32" s="522"/>
      <c r="H32" s="522"/>
      <c r="I32" s="522"/>
      <c r="J32" s="522"/>
      <c r="K32" s="522"/>
      <c r="L32" s="523"/>
      <c r="M32" s="524" t="s">
        <v>32</v>
      </c>
      <c r="N32" s="525"/>
      <c r="O32" s="172"/>
      <c r="P32" s="518"/>
      <c r="Q32" s="519"/>
      <c r="R32" s="173" t="s">
        <v>38</v>
      </c>
      <c r="S32" s="174"/>
    </row>
    <row r="33" spans="2:20" ht="25.5" customHeight="1" thickBot="1" x14ac:dyDescent="0.25">
      <c r="B33" s="175" t="s">
        <v>309</v>
      </c>
      <c r="C33" s="161"/>
      <c r="D33" s="522"/>
      <c r="E33" s="522"/>
      <c r="F33" s="522"/>
      <c r="G33" s="522"/>
      <c r="H33" s="522"/>
      <c r="I33" s="522"/>
      <c r="J33" s="522"/>
      <c r="K33" s="522"/>
    </row>
    <row r="34" spans="2:20" ht="25.5" customHeight="1" thickBot="1" x14ac:dyDescent="0.25">
      <c r="B34" s="522"/>
      <c r="C34" s="522"/>
      <c r="D34" s="522"/>
      <c r="E34" s="522"/>
      <c r="F34" s="522"/>
      <c r="G34" s="522"/>
      <c r="H34" s="522"/>
      <c r="I34" s="522"/>
      <c r="J34" s="522"/>
      <c r="K34" s="522"/>
      <c r="M34" s="524" t="s">
        <v>33</v>
      </c>
      <c r="N34" s="525"/>
      <c r="O34" s="172"/>
      <c r="P34" s="518"/>
      <c r="Q34" s="519"/>
      <c r="R34" s="173" t="s">
        <v>38</v>
      </c>
      <c r="S34" s="174"/>
    </row>
    <row r="35" spans="2:20" ht="13.5" thickBot="1" x14ac:dyDescent="0.25"/>
    <row r="36" spans="2:20" ht="25.5" customHeight="1" thickBot="1" x14ac:dyDescent="0.25">
      <c r="B36" s="176"/>
      <c r="C36" s="177" t="s">
        <v>35</v>
      </c>
      <c r="M36" s="524" t="s">
        <v>34</v>
      </c>
      <c r="N36" s="525"/>
      <c r="O36" s="172"/>
      <c r="P36" s="518"/>
      <c r="Q36" s="519"/>
      <c r="R36" s="173" t="s">
        <v>38</v>
      </c>
      <c r="S36" s="174"/>
    </row>
    <row r="37" spans="2:20" s="39" customFormat="1" ht="9" x14ac:dyDescent="0.15">
      <c r="B37" s="36"/>
      <c r="C37" s="37"/>
      <c r="D37" s="37"/>
      <c r="E37" s="37" t="s">
        <v>563</v>
      </c>
      <c r="F37" s="37"/>
      <c r="G37" s="37"/>
      <c r="H37" s="37"/>
      <c r="I37" s="37"/>
      <c r="J37" s="570">
        <v>41439</v>
      </c>
      <c r="K37" s="570"/>
      <c r="L37" s="37"/>
      <c r="M37" s="37"/>
      <c r="N37" s="37"/>
      <c r="O37" s="37"/>
      <c r="P37" s="37"/>
      <c r="Q37" s="37"/>
      <c r="R37" s="37"/>
      <c r="S37" s="37"/>
      <c r="T37" s="37"/>
    </row>
  </sheetData>
  <mergeCells count="76">
    <mergeCell ref="C7:D7"/>
    <mergeCell ref="I6:N6"/>
    <mergeCell ref="M13:N13"/>
    <mergeCell ref="J37:K37"/>
    <mergeCell ref="E23:F23"/>
    <mergeCell ref="G7:H7"/>
    <mergeCell ref="G8:H8"/>
    <mergeCell ref="G9:H9"/>
    <mergeCell ref="D15:F15"/>
    <mergeCell ref="D16:F16"/>
    <mergeCell ref="D17:F17"/>
    <mergeCell ref="I8:L8"/>
    <mergeCell ref="I9:L9"/>
    <mergeCell ref="I7:L7"/>
    <mergeCell ref="G16:L16"/>
    <mergeCell ref="E29:L29"/>
    <mergeCell ref="G13:L13"/>
    <mergeCell ref="G15:L15"/>
    <mergeCell ref="B16:C16"/>
    <mergeCell ref="B17:C17"/>
    <mergeCell ref="D13:F13"/>
    <mergeCell ref="D14:F14"/>
    <mergeCell ref="B13:C13"/>
    <mergeCell ref="B14:C14"/>
    <mergeCell ref="B15:C15"/>
    <mergeCell ref="B12:C12"/>
    <mergeCell ref="D12:F12"/>
    <mergeCell ref="G12:L12"/>
    <mergeCell ref="C8:D8"/>
    <mergeCell ref="C9:F9"/>
    <mergeCell ref="B11:S11"/>
    <mergeCell ref="Q22:R22"/>
    <mergeCell ref="M27:P27"/>
    <mergeCell ref="M28:P28"/>
    <mergeCell ref="B22:C22"/>
    <mergeCell ref="D22:F22"/>
    <mergeCell ref="G22:L22"/>
    <mergeCell ref="M22:P23"/>
    <mergeCell ref="O17:S17"/>
    <mergeCell ref="G17:L17"/>
    <mergeCell ref="O16:S16"/>
    <mergeCell ref="O15:S15"/>
    <mergeCell ref="G14:L14"/>
    <mergeCell ref="M14:N14"/>
    <mergeCell ref="M15:N15"/>
    <mergeCell ref="M16:N16"/>
    <mergeCell ref="M17:N17"/>
    <mergeCell ref="Q7:S7"/>
    <mergeCell ref="Q8:S8"/>
    <mergeCell ref="Q9:S9"/>
    <mergeCell ref="N7:O7"/>
    <mergeCell ref="N8:O8"/>
    <mergeCell ref="N9:O9"/>
    <mergeCell ref="S22:S23"/>
    <mergeCell ref="O14:S14"/>
    <mergeCell ref="O12:S12"/>
    <mergeCell ref="O13:S13"/>
    <mergeCell ref="B34:K34"/>
    <mergeCell ref="P32:Q32"/>
    <mergeCell ref="P34:Q34"/>
    <mergeCell ref="B32:C32"/>
    <mergeCell ref="B20:S20"/>
    <mergeCell ref="B29:C29"/>
    <mergeCell ref="B31:S31"/>
    <mergeCell ref="M18:S18"/>
    <mergeCell ref="M24:P24"/>
    <mergeCell ref="M25:P25"/>
    <mergeCell ref="M26:P26"/>
    <mergeCell ref="M12:N12"/>
    <mergeCell ref="P36:Q36"/>
    <mergeCell ref="N29:Q29"/>
    <mergeCell ref="E32:L32"/>
    <mergeCell ref="D33:K33"/>
    <mergeCell ref="M32:N32"/>
    <mergeCell ref="M34:N34"/>
    <mergeCell ref="M36:N36"/>
  </mergeCells>
  <phoneticPr fontId="0" type="noConversion"/>
  <printOptions horizontalCentered="1"/>
  <pageMargins left="0.5" right="0.5" top="0.5" bottom="0.5" header="0.25" footer="0.25"/>
  <pageSetup scale="71"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4578" r:id="rId4" name="Check Box 2">
              <controlPr defaultSize="0" autoFill="0" autoLine="0" autoPict="0">
                <anchor moveWithCells="1">
                  <from>
                    <xdr:col>14</xdr:col>
                    <xdr:colOff>47625</xdr:colOff>
                    <xdr:row>16</xdr:row>
                    <xdr:rowOff>38100</xdr:rowOff>
                  </from>
                  <to>
                    <xdr:col>15</xdr:col>
                    <xdr:colOff>247650</xdr:colOff>
                    <xdr:row>16</xdr:row>
                    <xdr:rowOff>257175</xdr:rowOff>
                  </to>
                </anchor>
              </controlPr>
            </control>
          </mc:Choice>
        </mc:AlternateContent>
        <mc:AlternateContent xmlns:mc="http://schemas.openxmlformats.org/markup-compatibility/2006">
          <mc:Choice Requires="x14">
            <control shapeId="24579" r:id="rId5" name="Check Box 3">
              <controlPr defaultSize="0" autoFill="0" autoLine="0" autoPict="0">
                <anchor moveWithCells="1">
                  <from>
                    <xdr:col>15</xdr:col>
                    <xdr:colOff>257175</xdr:colOff>
                    <xdr:row>16</xdr:row>
                    <xdr:rowOff>28575</xdr:rowOff>
                  </from>
                  <to>
                    <xdr:col>16</xdr:col>
                    <xdr:colOff>323850</xdr:colOff>
                    <xdr:row>16</xdr:row>
                    <xdr:rowOff>247650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pageSetUpPr fitToPage="1"/>
  </sheetPr>
  <dimension ref="B1:V50"/>
  <sheetViews>
    <sheetView workbookViewId="0">
      <selection activeCell="E46" sqref="E46:L46"/>
    </sheetView>
  </sheetViews>
  <sheetFormatPr defaultRowHeight="12.75" x14ac:dyDescent="0.2"/>
  <cols>
    <col min="1" max="1" width="5.7109375" style="17" customWidth="1"/>
    <col min="2" max="2" width="4.85546875" style="17" customWidth="1"/>
    <col min="3" max="4" width="13.7109375" style="17" customWidth="1"/>
    <col min="5" max="5" width="12.28515625" style="17" customWidth="1"/>
    <col min="6" max="6" width="7" style="17" customWidth="1"/>
    <col min="7" max="7" width="6.5703125" style="17" customWidth="1"/>
    <col min="8" max="8" width="11.5703125" style="17" customWidth="1"/>
    <col min="9" max="10" width="10.7109375" style="17" customWidth="1"/>
    <col min="11" max="11" width="4.28515625" style="17" customWidth="1"/>
    <col min="12" max="12" width="4.140625" style="17" customWidth="1"/>
    <col min="13" max="13" width="5.7109375" style="17" customWidth="1"/>
    <col min="14" max="16384" width="9.140625" style="17"/>
  </cols>
  <sheetData>
    <row r="1" spans="2:15" ht="25.5" customHeight="1" x14ac:dyDescent="0.2"/>
    <row r="2" spans="2:15" ht="25.5" customHeight="1" x14ac:dyDescent="0.2"/>
    <row r="3" spans="2:15" ht="25.5" customHeight="1" x14ac:dyDescent="0.2"/>
    <row r="4" spans="2:15" ht="25.5" customHeight="1" x14ac:dyDescent="0.2"/>
    <row r="5" spans="2:15" ht="25.5" customHeight="1" x14ac:dyDescent="0.35">
      <c r="B5" s="80" t="s">
        <v>596</v>
      </c>
    </row>
    <row r="6" spans="2:15" ht="12" customHeight="1" x14ac:dyDescent="0.2">
      <c r="B6" s="151" t="s">
        <v>494</v>
      </c>
      <c r="C6" s="26"/>
      <c r="D6" s="580" t="str">
        <f>INTRO!D21</f>
        <v>SUPPLIER Company</v>
      </c>
      <c r="E6" s="580"/>
      <c r="F6" s="580"/>
      <c r="G6" s="581"/>
      <c r="H6" s="179" t="s">
        <v>40</v>
      </c>
      <c r="I6" s="590" t="str">
        <f>INTRO!$D$17</f>
        <v>NUMBER</v>
      </c>
      <c r="J6" s="590"/>
      <c r="K6" s="590"/>
      <c r="L6" s="591"/>
      <c r="N6" s="28"/>
      <c r="O6" s="32"/>
    </row>
    <row r="7" spans="2:15" x14ac:dyDescent="0.2">
      <c r="B7" s="180" t="s">
        <v>497</v>
      </c>
      <c r="C7" s="181"/>
      <c r="D7" s="582" t="str">
        <f>INTRO!D22</f>
        <v>CODE</v>
      </c>
      <c r="E7" s="582"/>
      <c r="F7" s="582"/>
      <c r="G7" s="583"/>
      <c r="H7" s="182" t="s">
        <v>496</v>
      </c>
      <c r="I7" s="588" t="str">
        <f>INTRO!$D$16</f>
        <v>NAME</v>
      </c>
      <c r="J7" s="588"/>
      <c r="K7" s="588"/>
      <c r="L7" s="589"/>
      <c r="N7" s="24"/>
      <c r="O7" s="24"/>
    </row>
    <row r="8" spans="2:15" ht="12.75" customHeight="1" x14ac:dyDescent="0.2">
      <c r="B8" s="587" t="s">
        <v>495</v>
      </c>
      <c r="C8" s="499"/>
      <c r="D8" s="499"/>
      <c r="E8" s="499"/>
      <c r="F8" s="499"/>
      <c r="G8" s="496"/>
      <c r="H8" s="598" t="s">
        <v>493</v>
      </c>
      <c r="I8" s="599"/>
      <c r="J8" s="599"/>
      <c r="K8" s="592" t="str">
        <f>INTRO!D18</f>
        <v>ECN</v>
      </c>
      <c r="L8" s="593"/>
      <c r="N8" s="28"/>
      <c r="O8" s="32"/>
    </row>
    <row r="9" spans="2:15" x14ac:dyDescent="0.2">
      <c r="B9" s="497"/>
      <c r="C9" s="501"/>
      <c r="D9" s="501"/>
      <c r="E9" s="501"/>
      <c r="F9" s="501"/>
      <c r="G9" s="498"/>
      <c r="H9" s="596" t="s">
        <v>498</v>
      </c>
      <c r="I9" s="597"/>
      <c r="J9" s="597"/>
      <c r="K9" s="594"/>
      <c r="L9" s="595"/>
    </row>
    <row r="10" spans="2:15" s="190" customFormat="1" ht="46.5" customHeight="1" x14ac:dyDescent="0.2">
      <c r="B10" s="183" t="s">
        <v>148</v>
      </c>
      <c r="C10" s="184" t="s">
        <v>149</v>
      </c>
      <c r="D10" s="185"/>
      <c r="E10" s="186" t="s">
        <v>488</v>
      </c>
      <c r="F10" s="187" t="s">
        <v>489</v>
      </c>
      <c r="G10" s="188" t="s">
        <v>490</v>
      </c>
      <c r="H10" s="584" t="s">
        <v>492</v>
      </c>
      <c r="I10" s="585"/>
      <c r="J10" s="586"/>
      <c r="K10" s="183" t="s">
        <v>150</v>
      </c>
      <c r="L10" s="189" t="s">
        <v>491</v>
      </c>
    </row>
    <row r="11" spans="2:15" s="79" customFormat="1" ht="15.75" x14ac:dyDescent="0.25">
      <c r="B11" s="191"/>
      <c r="C11" s="578"/>
      <c r="D11" s="579"/>
      <c r="E11" s="192"/>
      <c r="F11" s="193"/>
      <c r="G11" s="194"/>
      <c r="H11" s="574"/>
      <c r="I11" s="575"/>
      <c r="J11" s="576"/>
      <c r="K11" s="191"/>
      <c r="L11" s="191"/>
    </row>
    <row r="12" spans="2:15" s="79" customFormat="1" ht="15.75" x14ac:dyDescent="0.25">
      <c r="B12" s="191"/>
      <c r="C12" s="578"/>
      <c r="D12" s="579"/>
      <c r="E12" s="195"/>
      <c r="F12" s="196"/>
      <c r="G12" s="194"/>
      <c r="H12" s="574"/>
      <c r="I12" s="575"/>
      <c r="J12" s="576"/>
      <c r="K12" s="191"/>
      <c r="L12" s="191"/>
    </row>
    <row r="13" spans="2:15" s="79" customFormat="1" ht="15.75" x14ac:dyDescent="0.25">
      <c r="B13" s="191"/>
      <c r="C13" s="578"/>
      <c r="D13" s="579"/>
      <c r="E13" s="192"/>
      <c r="F13" s="193"/>
      <c r="G13" s="194"/>
      <c r="H13" s="574"/>
      <c r="I13" s="575"/>
      <c r="J13" s="576"/>
      <c r="K13" s="191"/>
      <c r="L13" s="191"/>
    </row>
    <row r="14" spans="2:15" s="79" customFormat="1" ht="15.75" x14ac:dyDescent="0.25">
      <c r="B14" s="191"/>
      <c r="C14" s="578"/>
      <c r="D14" s="579"/>
      <c r="E14" s="192"/>
      <c r="F14" s="193"/>
      <c r="G14" s="194"/>
      <c r="H14" s="574"/>
      <c r="I14" s="575"/>
      <c r="J14" s="576"/>
      <c r="K14" s="191"/>
      <c r="L14" s="191"/>
    </row>
    <row r="15" spans="2:15" s="79" customFormat="1" ht="15.75" x14ac:dyDescent="0.25">
      <c r="B15" s="191"/>
      <c r="C15" s="578"/>
      <c r="D15" s="579"/>
      <c r="E15" s="192"/>
      <c r="F15" s="193"/>
      <c r="G15" s="194"/>
      <c r="H15" s="574"/>
      <c r="I15" s="575"/>
      <c r="J15" s="576"/>
      <c r="K15" s="191"/>
      <c r="L15" s="191"/>
    </row>
    <row r="16" spans="2:15" s="79" customFormat="1" ht="15.75" x14ac:dyDescent="0.25">
      <c r="B16" s="191"/>
      <c r="C16" s="578"/>
      <c r="D16" s="579"/>
      <c r="E16" s="197"/>
      <c r="F16" s="198"/>
      <c r="G16" s="194"/>
      <c r="H16" s="574"/>
      <c r="I16" s="575"/>
      <c r="J16" s="576"/>
      <c r="K16" s="191"/>
      <c r="L16" s="191"/>
    </row>
    <row r="17" spans="2:12" s="79" customFormat="1" ht="15.75" x14ac:dyDescent="0.25">
      <c r="B17" s="191"/>
      <c r="C17" s="578"/>
      <c r="D17" s="579"/>
      <c r="E17" s="197"/>
      <c r="F17" s="198"/>
      <c r="G17" s="194"/>
      <c r="H17" s="574"/>
      <c r="I17" s="575"/>
      <c r="J17" s="576"/>
      <c r="K17" s="191"/>
      <c r="L17" s="191"/>
    </row>
    <row r="18" spans="2:12" s="79" customFormat="1" ht="15.75" x14ac:dyDescent="0.25">
      <c r="B18" s="191"/>
      <c r="C18" s="578"/>
      <c r="D18" s="579"/>
      <c r="E18" s="199"/>
      <c r="F18" s="200"/>
      <c r="G18" s="194"/>
      <c r="H18" s="574"/>
      <c r="I18" s="575"/>
      <c r="J18" s="576"/>
      <c r="K18" s="191"/>
      <c r="L18" s="191"/>
    </row>
    <row r="19" spans="2:12" s="79" customFormat="1" ht="15.75" x14ac:dyDescent="0.25">
      <c r="B19" s="191"/>
      <c r="C19" s="578"/>
      <c r="D19" s="579"/>
      <c r="E19" s="199"/>
      <c r="F19" s="200"/>
      <c r="G19" s="194"/>
      <c r="H19" s="574"/>
      <c r="I19" s="575"/>
      <c r="J19" s="576"/>
      <c r="K19" s="191"/>
      <c r="L19" s="191"/>
    </row>
    <row r="20" spans="2:12" s="79" customFormat="1" ht="15.75" x14ac:dyDescent="0.25">
      <c r="B20" s="191"/>
      <c r="C20" s="578"/>
      <c r="D20" s="579"/>
      <c r="E20" s="199"/>
      <c r="F20" s="200"/>
      <c r="G20" s="194"/>
      <c r="H20" s="574"/>
      <c r="I20" s="575"/>
      <c r="J20" s="576"/>
      <c r="K20" s="191"/>
      <c r="L20" s="191"/>
    </row>
    <row r="21" spans="2:12" s="79" customFormat="1" ht="15.75" x14ac:dyDescent="0.25">
      <c r="B21" s="191"/>
      <c r="C21" s="578"/>
      <c r="D21" s="579"/>
      <c r="E21" s="199"/>
      <c r="F21" s="200"/>
      <c r="G21" s="194"/>
      <c r="H21" s="574"/>
      <c r="I21" s="575"/>
      <c r="J21" s="576"/>
      <c r="K21" s="191"/>
      <c r="L21" s="191"/>
    </row>
    <row r="22" spans="2:12" s="79" customFormat="1" ht="15.75" x14ac:dyDescent="0.25">
      <c r="B22" s="191"/>
      <c r="C22" s="578"/>
      <c r="D22" s="579"/>
      <c r="E22" s="199"/>
      <c r="F22" s="200"/>
      <c r="G22" s="194"/>
      <c r="H22" s="574"/>
      <c r="I22" s="575"/>
      <c r="J22" s="576"/>
      <c r="K22" s="191"/>
      <c r="L22" s="191"/>
    </row>
    <row r="23" spans="2:12" s="79" customFormat="1" ht="15.75" x14ac:dyDescent="0.25">
      <c r="B23" s="191"/>
      <c r="C23" s="578"/>
      <c r="D23" s="579"/>
      <c r="E23" s="199"/>
      <c r="F23" s="200"/>
      <c r="G23" s="194"/>
      <c r="H23" s="574"/>
      <c r="I23" s="575"/>
      <c r="J23" s="576"/>
      <c r="K23" s="191"/>
      <c r="L23" s="191"/>
    </row>
    <row r="24" spans="2:12" s="79" customFormat="1" ht="15.75" x14ac:dyDescent="0.25">
      <c r="B24" s="191"/>
      <c r="C24" s="578"/>
      <c r="D24" s="579"/>
      <c r="E24" s="199"/>
      <c r="F24" s="200"/>
      <c r="G24" s="194"/>
      <c r="H24" s="574"/>
      <c r="I24" s="575"/>
      <c r="J24" s="576"/>
      <c r="K24" s="191"/>
      <c r="L24" s="191"/>
    </row>
    <row r="25" spans="2:12" s="79" customFormat="1" ht="15.75" x14ac:dyDescent="0.25">
      <c r="B25" s="191"/>
      <c r="C25" s="578"/>
      <c r="D25" s="579"/>
      <c r="E25" s="199"/>
      <c r="F25" s="200"/>
      <c r="G25" s="194"/>
      <c r="H25" s="574"/>
      <c r="I25" s="575"/>
      <c r="J25" s="576"/>
      <c r="K25" s="191"/>
      <c r="L25" s="191"/>
    </row>
    <row r="26" spans="2:12" s="79" customFormat="1" ht="15.75" x14ac:dyDescent="0.25">
      <c r="B26" s="191"/>
      <c r="C26" s="578"/>
      <c r="D26" s="579"/>
      <c r="E26" s="199"/>
      <c r="F26" s="200"/>
      <c r="G26" s="194"/>
      <c r="H26" s="574"/>
      <c r="I26" s="575"/>
      <c r="J26" s="576"/>
      <c r="K26" s="191"/>
      <c r="L26" s="191"/>
    </row>
    <row r="27" spans="2:12" s="79" customFormat="1" ht="15.75" x14ac:dyDescent="0.25">
      <c r="B27" s="191"/>
      <c r="C27" s="578"/>
      <c r="D27" s="579"/>
      <c r="E27" s="199"/>
      <c r="F27" s="200"/>
      <c r="G27" s="194"/>
      <c r="H27" s="574"/>
      <c r="I27" s="575"/>
      <c r="J27" s="576"/>
      <c r="K27" s="191"/>
      <c r="L27" s="191"/>
    </row>
    <row r="28" spans="2:12" s="79" customFormat="1" ht="15.75" x14ac:dyDescent="0.25">
      <c r="B28" s="191"/>
      <c r="C28" s="578"/>
      <c r="D28" s="579"/>
      <c r="E28" s="199"/>
      <c r="F28" s="200"/>
      <c r="G28" s="194"/>
      <c r="H28" s="574"/>
      <c r="I28" s="575"/>
      <c r="J28" s="576"/>
      <c r="K28" s="191"/>
      <c r="L28" s="191"/>
    </row>
    <row r="29" spans="2:12" s="79" customFormat="1" ht="15.75" x14ac:dyDescent="0.25">
      <c r="B29" s="191"/>
      <c r="C29" s="578"/>
      <c r="D29" s="579"/>
      <c r="E29" s="199"/>
      <c r="F29" s="200"/>
      <c r="G29" s="194"/>
      <c r="H29" s="574"/>
      <c r="I29" s="575"/>
      <c r="J29" s="576"/>
      <c r="K29" s="191"/>
      <c r="L29" s="191"/>
    </row>
    <row r="30" spans="2:12" s="79" customFormat="1" ht="15.75" x14ac:dyDescent="0.25">
      <c r="B30" s="191"/>
      <c r="C30" s="578"/>
      <c r="D30" s="579"/>
      <c r="E30" s="199"/>
      <c r="F30" s="200"/>
      <c r="G30" s="194"/>
      <c r="H30" s="574"/>
      <c r="I30" s="575"/>
      <c r="J30" s="576"/>
      <c r="K30" s="191"/>
      <c r="L30" s="191"/>
    </row>
    <row r="31" spans="2:12" s="79" customFormat="1" ht="15.75" x14ac:dyDescent="0.25">
      <c r="B31" s="191"/>
      <c r="C31" s="578"/>
      <c r="D31" s="579"/>
      <c r="E31" s="199"/>
      <c r="F31" s="200"/>
      <c r="G31" s="194"/>
      <c r="H31" s="574"/>
      <c r="I31" s="575"/>
      <c r="J31" s="576"/>
      <c r="K31" s="191"/>
      <c r="L31" s="191"/>
    </row>
    <row r="32" spans="2:12" s="79" customFormat="1" ht="15.75" x14ac:dyDescent="0.25">
      <c r="B32" s="191"/>
      <c r="C32" s="578"/>
      <c r="D32" s="579"/>
      <c r="E32" s="199"/>
      <c r="F32" s="200"/>
      <c r="G32" s="194"/>
      <c r="H32" s="574"/>
      <c r="I32" s="575"/>
      <c r="J32" s="576"/>
      <c r="K32" s="191"/>
      <c r="L32" s="191"/>
    </row>
    <row r="33" spans="2:12" s="79" customFormat="1" ht="15.75" x14ac:dyDescent="0.25">
      <c r="B33" s="191"/>
      <c r="C33" s="578"/>
      <c r="D33" s="579"/>
      <c r="E33" s="199"/>
      <c r="F33" s="200"/>
      <c r="G33" s="194"/>
      <c r="H33" s="574"/>
      <c r="I33" s="575"/>
      <c r="J33" s="576"/>
      <c r="K33" s="191"/>
      <c r="L33" s="191"/>
    </row>
    <row r="34" spans="2:12" s="79" customFormat="1" ht="15.75" x14ac:dyDescent="0.25">
      <c r="B34" s="191"/>
      <c r="C34" s="578"/>
      <c r="D34" s="579"/>
      <c r="E34" s="199"/>
      <c r="F34" s="200"/>
      <c r="G34" s="194"/>
      <c r="H34" s="574"/>
      <c r="I34" s="575"/>
      <c r="J34" s="576"/>
      <c r="K34" s="191"/>
      <c r="L34" s="191"/>
    </row>
    <row r="35" spans="2:12" s="79" customFormat="1" ht="15.75" x14ac:dyDescent="0.25">
      <c r="B35" s="191"/>
      <c r="C35" s="578"/>
      <c r="D35" s="579"/>
      <c r="E35" s="199"/>
      <c r="F35" s="200"/>
      <c r="G35" s="194"/>
      <c r="H35" s="574"/>
      <c r="I35" s="575"/>
      <c r="J35" s="576"/>
      <c r="K35" s="191"/>
      <c r="L35" s="191"/>
    </row>
    <row r="36" spans="2:12" s="79" customFormat="1" ht="15.75" x14ac:dyDescent="0.25">
      <c r="B36" s="191"/>
      <c r="C36" s="578"/>
      <c r="D36" s="579"/>
      <c r="E36" s="199"/>
      <c r="F36" s="200"/>
      <c r="G36" s="194"/>
      <c r="H36" s="574"/>
      <c r="I36" s="575"/>
      <c r="J36" s="576"/>
      <c r="K36" s="191"/>
      <c r="L36" s="191"/>
    </row>
    <row r="37" spans="2:12" s="79" customFormat="1" ht="15.75" x14ac:dyDescent="0.25">
      <c r="B37" s="191"/>
      <c r="C37" s="578"/>
      <c r="D37" s="579"/>
      <c r="E37" s="199"/>
      <c r="F37" s="200"/>
      <c r="G37" s="194"/>
      <c r="H37" s="574"/>
      <c r="I37" s="575"/>
      <c r="J37" s="576"/>
      <c r="K37" s="191"/>
      <c r="L37" s="191"/>
    </row>
    <row r="38" spans="2:12" s="79" customFormat="1" ht="15.75" x14ac:dyDescent="0.25">
      <c r="B38" s="191"/>
      <c r="C38" s="578"/>
      <c r="D38" s="579"/>
      <c r="E38" s="199"/>
      <c r="F38" s="200"/>
      <c r="G38" s="194"/>
      <c r="H38" s="574"/>
      <c r="I38" s="575"/>
      <c r="J38" s="576"/>
      <c r="K38" s="191"/>
      <c r="L38" s="191"/>
    </row>
    <row r="39" spans="2:12" s="79" customFormat="1" ht="15.75" x14ac:dyDescent="0.25">
      <c r="B39" s="191"/>
      <c r="C39" s="578"/>
      <c r="D39" s="579"/>
      <c r="E39" s="199"/>
      <c r="F39" s="200"/>
      <c r="G39" s="194"/>
      <c r="H39" s="574"/>
      <c r="I39" s="575"/>
      <c r="J39" s="576"/>
      <c r="K39" s="191"/>
      <c r="L39" s="191"/>
    </row>
    <row r="40" spans="2:12" s="79" customFormat="1" ht="15.75" x14ac:dyDescent="0.25">
      <c r="B40" s="191"/>
      <c r="C40" s="578"/>
      <c r="D40" s="579"/>
      <c r="E40" s="199"/>
      <c r="F40" s="200"/>
      <c r="G40" s="194"/>
      <c r="H40" s="574"/>
      <c r="I40" s="575"/>
      <c r="J40" s="576"/>
      <c r="K40" s="191"/>
      <c r="L40" s="191"/>
    </row>
    <row r="41" spans="2:12" s="79" customFormat="1" ht="15.75" x14ac:dyDescent="0.25">
      <c r="B41" s="191"/>
      <c r="C41" s="578"/>
      <c r="D41" s="579"/>
      <c r="E41" s="199"/>
      <c r="F41" s="200"/>
      <c r="G41" s="194"/>
      <c r="H41" s="574"/>
      <c r="I41" s="575"/>
      <c r="J41" s="576"/>
      <c r="K41" s="191"/>
      <c r="L41" s="191"/>
    </row>
    <row r="42" spans="2:12" s="79" customFormat="1" ht="15.75" x14ac:dyDescent="0.25">
      <c r="B42" s="191"/>
      <c r="C42" s="578"/>
      <c r="D42" s="579"/>
      <c r="E42" s="199"/>
      <c r="F42" s="200"/>
      <c r="G42" s="194"/>
      <c r="H42" s="574"/>
      <c r="I42" s="575"/>
      <c r="J42" s="576"/>
      <c r="K42" s="191"/>
      <c r="L42" s="191"/>
    </row>
    <row r="43" spans="2:12" s="79" customFormat="1" ht="15.75" x14ac:dyDescent="0.25">
      <c r="B43" s="191"/>
      <c r="C43" s="578"/>
      <c r="D43" s="579"/>
      <c r="E43" s="199"/>
      <c r="F43" s="200"/>
      <c r="G43" s="194"/>
      <c r="H43" s="574"/>
      <c r="I43" s="575"/>
      <c r="J43" s="576"/>
      <c r="K43" s="191"/>
      <c r="L43" s="191"/>
    </row>
    <row r="44" spans="2:12" s="79" customFormat="1" ht="15.75" x14ac:dyDescent="0.25">
      <c r="B44" s="191"/>
      <c r="C44" s="578"/>
      <c r="D44" s="579"/>
      <c r="E44" s="199"/>
      <c r="F44" s="200"/>
      <c r="G44" s="194"/>
      <c r="H44" s="574"/>
      <c r="I44" s="575"/>
      <c r="J44" s="576"/>
      <c r="K44" s="191"/>
      <c r="L44" s="191"/>
    </row>
    <row r="45" spans="2:12" s="79" customFormat="1" ht="15.75" x14ac:dyDescent="0.25">
      <c r="B45" s="191"/>
      <c r="C45" s="578"/>
      <c r="D45" s="579"/>
      <c r="E45" s="199"/>
      <c r="F45" s="200"/>
      <c r="G45" s="194"/>
      <c r="H45" s="574"/>
      <c r="I45" s="575"/>
      <c r="J45" s="576"/>
      <c r="K45" s="191"/>
      <c r="L45" s="191"/>
    </row>
    <row r="46" spans="2:12" x14ac:dyDescent="0.2">
      <c r="E46" s="577" t="s">
        <v>499</v>
      </c>
      <c r="F46" s="522"/>
      <c r="G46" s="522"/>
      <c r="H46" s="522"/>
      <c r="I46" s="522"/>
      <c r="J46" s="522"/>
      <c r="K46" s="522"/>
      <c r="L46" s="522"/>
    </row>
    <row r="47" spans="2:12" x14ac:dyDescent="0.2">
      <c r="F47" s="23"/>
      <c r="G47" s="23"/>
      <c r="H47" s="23"/>
      <c r="I47" s="23"/>
      <c r="J47" s="23"/>
      <c r="K47" s="23"/>
      <c r="L47" s="201"/>
    </row>
    <row r="48" spans="2:12" ht="9.75" customHeight="1" x14ac:dyDescent="0.2">
      <c r="G48" s="202" t="s">
        <v>37</v>
      </c>
      <c r="H48" s="203"/>
      <c r="I48" s="204" t="s">
        <v>151</v>
      </c>
      <c r="J48" s="205"/>
      <c r="K48" s="206" t="s">
        <v>38</v>
      </c>
      <c r="L48" s="207"/>
    </row>
    <row r="49" spans="2:22" x14ac:dyDescent="0.2">
      <c r="G49" s="473"/>
      <c r="H49" s="474"/>
      <c r="I49" s="474"/>
      <c r="J49" s="474"/>
      <c r="K49" s="474"/>
      <c r="L49" s="494"/>
    </row>
    <row r="50" spans="2:22" s="39" customFormat="1" ht="9" x14ac:dyDescent="0.15">
      <c r="B50" s="37" t="s">
        <v>563</v>
      </c>
      <c r="C50" s="37"/>
      <c r="D50" s="96">
        <v>41439</v>
      </c>
      <c r="E50" s="208"/>
      <c r="F50" s="208"/>
      <c r="G50" s="37"/>
      <c r="H50" s="37"/>
      <c r="I50" s="37"/>
      <c r="J50" s="37"/>
      <c r="K50" s="37"/>
      <c r="L50" s="38"/>
      <c r="M50" s="37"/>
      <c r="N50" s="37"/>
      <c r="O50" s="37"/>
      <c r="P50" s="37"/>
      <c r="Q50" s="37"/>
      <c r="R50" s="37"/>
      <c r="S50" s="37"/>
      <c r="T50" s="37"/>
      <c r="U50" s="37"/>
      <c r="V50" s="37"/>
    </row>
  </sheetData>
  <mergeCells count="84">
    <mergeCell ref="H10:J10"/>
    <mergeCell ref="B8:G9"/>
    <mergeCell ref="I7:L7"/>
    <mergeCell ref="I6:L6"/>
    <mergeCell ref="K8:L8"/>
    <mergeCell ref="K9:L9"/>
    <mergeCell ref="H9:J9"/>
    <mergeCell ref="H8:J8"/>
    <mergeCell ref="C20:D20"/>
    <mergeCell ref="C21:D21"/>
    <mergeCell ref="C22:D22"/>
    <mergeCell ref="C23:D23"/>
    <mergeCell ref="D6:G6"/>
    <mergeCell ref="D7:G7"/>
    <mergeCell ref="C11:D11"/>
    <mergeCell ref="C12:D12"/>
    <mergeCell ref="C13:D13"/>
    <mergeCell ref="C14:D14"/>
    <mergeCell ref="C19:D19"/>
    <mergeCell ref="C15:D15"/>
    <mergeCell ref="C16:D16"/>
    <mergeCell ref="C17:D17"/>
    <mergeCell ref="C18:D18"/>
    <mergeCell ref="C28:D28"/>
    <mergeCell ref="C29:D29"/>
    <mergeCell ref="C30:D30"/>
    <mergeCell ref="C31:D31"/>
    <mergeCell ref="C24:D24"/>
    <mergeCell ref="C25:D25"/>
    <mergeCell ref="C26:D26"/>
    <mergeCell ref="C27:D27"/>
    <mergeCell ref="C36:D36"/>
    <mergeCell ref="C37:D37"/>
    <mergeCell ref="C38:D38"/>
    <mergeCell ref="C43:D43"/>
    <mergeCell ref="C32:D32"/>
    <mergeCell ref="C33:D33"/>
    <mergeCell ref="C34:D34"/>
    <mergeCell ref="C35:D35"/>
    <mergeCell ref="H11:J11"/>
    <mergeCell ref="H12:J12"/>
    <mergeCell ref="H13:J13"/>
    <mergeCell ref="H14:J14"/>
    <mergeCell ref="C44:D44"/>
    <mergeCell ref="H19:J19"/>
    <mergeCell ref="H20:J20"/>
    <mergeCell ref="H21:J21"/>
    <mergeCell ref="H22:J22"/>
    <mergeCell ref="H15:J15"/>
    <mergeCell ref="H16:J16"/>
    <mergeCell ref="H17:J17"/>
    <mergeCell ref="H18:J18"/>
    <mergeCell ref="H27:J27"/>
    <mergeCell ref="H28:J28"/>
    <mergeCell ref="H29:J29"/>
    <mergeCell ref="C45:D45"/>
    <mergeCell ref="C39:D39"/>
    <mergeCell ref="C40:D40"/>
    <mergeCell ref="C41:D41"/>
    <mergeCell ref="C42:D42"/>
    <mergeCell ref="H30:J30"/>
    <mergeCell ref="H23:J23"/>
    <mergeCell ref="H24:J24"/>
    <mergeCell ref="H25:J25"/>
    <mergeCell ref="H26:J26"/>
    <mergeCell ref="H31:J31"/>
    <mergeCell ref="H32:J32"/>
    <mergeCell ref="H33:J33"/>
    <mergeCell ref="H34:J34"/>
    <mergeCell ref="H45:J45"/>
    <mergeCell ref="H44:J44"/>
    <mergeCell ref="H35:J35"/>
    <mergeCell ref="H36:J36"/>
    <mergeCell ref="H37:J37"/>
    <mergeCell ref="H38:J38"/>
    <mergeCell ref="G49:H49"/>
    <mergeCell ref="I49:J49"/>
    <mergeCell ref="H39:J39"/>
    <mergeCell ref="H40:J40"/>
    <mergeCell ref="H41:J41"/>
    <mergeCell ref="H42:J42"/>
    <mergeCell ref="E46:L46"/>
    <mergeCell ref="K49:L49"/>
    <mergeCell ref="H43:J43"/>
  </mergeCells>
  <phoneticPr fontId="0" type="noConversion"/>
  <pageMargins left="0.5" right="0.5" top="0.75" bottom="0.75" header="0.5" footer="0.5"/>
  <pageSetup scale="74" orientation="portrait" r:id="rId1"/>
  <headerFooter alignWithMargins="0">
    <oddHeader>&amp;RPage &amp;P of &amp;N Pages</oddHeader>
  </headerFooter>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9">
    <pageSetUpPr fitToPage="1"/>
  </sheetPr>
  <dimension ref="B1:K53"/>
  <sheetViews>
    <sheetView workbookViewId="0">
      <selection activeCell="L53" sqref="A1:L53"/>
    </sheetView>
  </sheetViews>
  <sheetFormatPr defaultRowHeight="12.75" x14ac:dyDescent="0.2"/>
  <cols>
    <col min="1" max="1" width="5.7109375" style="17" customWidth="1"/>
    <col min="2" max="2" width="12.28515625" style="17" customWidth="1"/>
    <col min="3" max="3" width="27" style="17" customWidth="1"/>
    <col min="4" max="4" width="12.42578125" style="17" bestFit="1" customWidth="1"/>
    <col min="5" max="5" width="5.140625" style="17" bestFit="1" customWidth="1"/>
    <col min="6" max="6" width="6.42578125" style="17" bestFit="1" customWidth="1"/>
    <col min="7" max="7" width="11.5703125" style="17" customWidth="1"/>
    <col min="8" max="8" width="11.140625" style="17" customWidth="1"/>
    <col min="9" max="9" width="7.5703125" style="17" customWidth="1"/>
    <col min="10" max="10" width="4.28515625" style="17" customWidth="1"/>
    <col min="11" max="11" width="4.140625" style="17" customWidth="1"/>
    <col min="12" max="12" width="5.7109375" style="17" customWidth="1"/>
    <col min="13" max="16384" width="9.140625" style="17"/>
  </cols>
  <sheetData>
    <row r="1" spans="2:11" ht="25.5" customHeight="1" x14ac:dyDescent="0.2"/>
    <row r="2" spans="2:11" ht="25.5" customHeight="1" x14ac:dyDescent="0.2"/>
    <row r="3" spans="2:11" ht="25.5" customHeight="1" x14ac:dyDescent="0.2"/>
    <row r="4" spans="2:11" ht="25.5" customHeight="1" x14ac:dyDescent="0.2"/>
    <row r="5" spans="2:11" ht="25.5" customHeight="1" x14ac:dyDescent="0.3">
      <c r="B5" s="178" t="s">
        <v>597</v>
      </c>
    </row>
    <row r="6" spans="2:11" ht="12" customHeight="1" x14ac:dyDescent="0.2">
      <c r="B6" s="151" t="s">
        <v>494</v>
      </c>
      <c r="C6" s="606" t="s">
        <v>386</v>
      </c>
      <c r="D6" s="606"/>
      <c r="E6" s="606"/>
      <c r="F6" s="607"/>
      <c r="G6" s="179" t="s">
        <v>40</v>
      </c>
      <c r="H6" s="606" t="s">
        <v>317</v>
      </c>
      <c r="I6" s="606"/>
      <c r="J6" s="606"/>
      <c r="K6" s="607"/>
    </row>
    <row r="7" spans="2:11" x14ac:dyDescent="0.2">
      <c r="B7" s="608" t="s">
        <v>497</v>
      </c>
      <c r="C7" s="609"/>
      <c r="D7" s="610" t="s">
        <v>322</v>
      </c>
      <c r="E7" s="610"/>
      <c r="F7" s="611"/>
      <c r="G7" s="182" t="s">
        <v>496</v>
      </c>
      <c r="H7" s="610" t="s">
        <v>315</v>
      </c>
      <c r="I7" s="610"/>
      <c r="J7" s="610"/>
      <c r="K7" s="611"/>
    </row>
    <row r="8" spans="2:11" ht="12" customHeight="1" x14ac:dyDescent="0.2">
      <c r="B8" s="608" t="s">
        <v>500</v>
      </c>
      <c r="C8" s="609"/>
      <c r="D8" s="609"/>
      <c r="E8" s="609"/>
      <c r="F8" s="612"/>
      <c r="G8" s="598" t="s">
        <v>493</v>
      </c>
      <c r="H8" s="599"/>
      <c r="I8" s="599"/>
      <c r="J8" s="592" t="s">
        <v>461</v>
      </c>
      <c r="K8" s="593"/>
    </row>
    <row r="9" spans="2:11" x14ac:dyDescent="0.2">
      <c r="B9" s="603" t="s">
        <v>501</v>
      </c>
      <c r="C9" s="604"/>
      <c r="D9" s="604"/>
      <c r="E9" s="604"/>
      <c r="F9" s="605"/>
      <c r="G9" s="596" t="s">
        <v>498</v>
      </c>
      <c r="H9" s="597"/>
      <c r="I9" s="597"/>
      <c r="J9" s="501"/>
      <c r="K9" s="498"/>
    </row>
    <row r="10" spans="2:11" x14ac:dyDescent="0.2">
      <c r="B10" s="614" t="s">
        <v>502</v>
      </c>
      <c r="C10" s="615"/>
      <c r="D10" s="615"/>
      <c r="E10" s="615"/>
      <c r="F10" s="616"/>
      <c r="G10" s="617" t="s">
        <v>503</v>
      </c>
      <c r="H10" s="618"/>
      <c r="I10" s="618"/>
      <c r="J10" s="618"/>
      <c r="K10" s="619"/>
    </row>
    <row r="11" spans="2:11" s="190" customFormat="1" ht="22.5" customHeight="1" x14ac:dyDescent="0.2">
      <c r="B11" s="613" t="s">
        <v>506</v>
      </c>
      <c r="C11" s="586"/>
      <c r="D11" s="209" t="s">
        <v>488</v>
      </c>
      <c r="E11" s="183" t="s">
        <v>504</v>
      </c>
      <c r="F11" s="183" t="s">
        <v>490</v>
      </c>
      <c r="G11" s="620" t="s">
        <v>505</v>
      </c>
      <c r="H11" s="621"/>
      <c r="I11" s="622"/>
      <c r="J11" s="183" t="s">
        <v>150</v>
      </c>
      <c r="K11" s="189" t="s">
        <v>491</v>
      </c>
    </row>
    <row r="12" spans="2:11" s="79" customFormat="1" ht="15.75" x14ac:dyDescent="0.25">
      <c r="B12" s="600"/>
      <c r="C12" s="602"/>
      <c r="D12" s="210"/>
      <c r="E12" s="211"/>
      <c r="F12" s="210"/>
      <c r="G12" s="600"/>
      <c r="H12" s="601"/>
      <c r="I12" s="602"/>
      <c r="J12" s="212"/>
      <c r="K12" s="212"/>
    </row>
    <row r="13" spans="2:11" s="79" customFormat="1" ht="15.75" x14ac:dyDescent="0.25">
      <c r="B13" s="600"/>
      <c r="C13" s="602"/>
      <c r="D13" s="210"/>
      <c r="E13" s="211"/>
      <c r="F13" s="210"/>
      <c r="G13" s="600"/>
      <c r="H13" s="601"/>
      <c r="I13" s="602"/>
      <c r="J13" s="212"/>
      <c r="K13" s="212"/>
    </row>
    <row r="14" spans="2:11" s="79" customFormat="1" ht="15.75" x14ac:dyDescent="0.25">
      <c r="B14" s="600"/>
      <c r="C14" s="602"/>
      <c r="D14" s="210"/>
      <c r="E14" s="211"/>
      <c r="F14" s="210"/>
      <c r="G14" s="600"/>
      <c r="H14" s="601"/>
      <c r="I14" s="602"/>
      <c r="J14" s="212"/>
      <c r="K14" s="212"/>
    </row>
    <row r="15" spans="2:11" s="79" customFormat="1" ht="15.75" x14ac:dyDescent="0.25">
      <c r="B15" s="600"/>
      <c r="C15" s="602"/>
      <c r="D15" s="210"/>
      <c r="E15" s="211"/>
      <c r="F15" s="210"/>
      <c r="G15" s="600"/>
      <c r="H15" s="601"/>
      <c r="I15" s="602"/>
      <c r="J15" s="212"/>
      <c r="K15" s="212"/>
    </row>
    <row r="16" spans="2:11" s="79" customFormat="1" ht="15.75" x14ac:dyDescent="0.25">
      <c r="B16" s="600"/>
      <c r="C16" s="602"/>
      <c r="D16" s="210"/>
      <c r="E16" s="211"/>
      <c r="F16" s="210"/>
      <c r="G16" s="600"/>
      <c r="H16" s="601"/>
      <c r="I16" s="602"/>
      <c r="J16" s="212"/>
      <c r="K16" s="212"/>
    </row>
    <row r="17" spans="2:11" s="79" customFormat="1" ht="15.75" x14ac:dyDescent="0.25">
      <c r="B17" s="600"/>
      <c r="C17" s="602"/>
      <c r="D17" s="210"/>
      <c r="E17" s="211"/>
      <c r="F17" s="210"/>
      <c r="G17" s="600"/>
      <c r="H17" s="601"/>
      <c r="I17" s="602"/>
      <c r="J17" s="212"/>
      <c r="K17" s="212"/>
    </row>
    <row r="18" spans="2:11" s="79" customFormat="1" ht="15.75" x14ac:dyDescent="0.25">
      <c r="B18" s="600"/>
      <c r="C18" s="602"/>
      <c r="D18" s="210"/>
      <c r="E18" s="211"/>
      <c r="F18" s="210"/>
      <c r="G18" s="600"/>
      <c r="H18" s="601"/>
      <c r="I18" s="602"/>
      <c r="J18" s="212"/>
      <c r="K18" s="212"/>
    </row>
    <row r="19" spans="2:11" s="79" customFormat="1" ht="15.75" x14ac:dyDescent="0.25">
      <c r="B19" s="600"/>
      <c r="C19" s="602"/>
      <c r="D19" s="210"/>
      <c r="E19" s="211"/>
      <c r="F19" s="210"/>
      <c r="G19" s="600"/>
      <c r="H19" s="601"/>
      <c r="I19" s="602"/>
      <c r="J19" s="212"/>
      <c r="K19" s="212"/>
    </row>
    <row r="20" spans="2:11" s="79" customFormat="1" ht="15.75" x14ac:dyDescent="0.25">
      <c r="B20" s="600"/>
      <c r="C20" s="602"/>
      <c r="D20" s="210"/>
      <c r="E20" s="211"/>
      <c r="F20" s="210"/>
      <c r="G20" s="600"/>
      <c r="H20" s="601"/>
      <c r="I20" s="602"/>
      <c r="J20" s="212"/>
      <c r="K20" s="212"/>
    </row>
    <row r="21" spans="2:11" s="79" customFormat="1" ht="15.75" x14ac:dyDescent="0.25">
      <c r="B21" s="600"/>
      <c r="C21" s="602"/>
      <c r="D21" s="210"/>
      <c r="E21" s="211"/>
      <c r="F21" s="210"/>
      <c r="G21" s="600"/>
      <c r="H21" s="601"/>
      <c r="I21" s="602"/>
      <c r="J21" s="212"/>
      <c r="K21" s="212"/>
    </row>
    <row r="22" spans="2:11" s="79" customFormat="1" ht="15.75" x14ac:dyDescent="0.25">
      <c r="B22" s="600"/>
      <c r="C22" s="602"/>
      <c r="D22" s="210"/>
      <c r="E22" s="211"/>
      <c r="F22" s="210"/>
      <c r="G22" s="600"/>
      <c r="H22" s="601"/>
      <c r="I22" s="602"/>
      <c r="J22" s="212"/>
      <c r="K22" s="212"/>
    </row>
    <row r="23" spans="2:11" s="79" customFormat="1" ht="15.75" x14ac:dyDescent="0.25">
      <c r="B23" s="600"/>
      <c r="C23" s="602"/>
      <c r="D23" s="210"/>
      <c r="E23" s="211"/>
      <c r="F23" s="210"/>
      <c r="G23" s="600"/>
      <c r="H23" s="601"/>
      <c r="I23" s="602"/>
      <c r="J23" s="212"/>
      <c r="K23" s="212"/>
    </row>
    <row r="24" spans="2:11" s="79" customFormat="1" ht="15.75" x14ac:dyDescent="0.25">
      <c r="B24" s="600"/>
      <c r="C24" s="602"/>
      <c r="D24" s="210"/>
      <c r="E24" s="211"/>
      <c r="F24" s="210"/>
      <c r="G24" s="600"/>
      <c r="H24" s="601"/>
      <c r="I24" s="602"/>
      <c r="J24" s="212"/>
      <c r="K24" s="212"/>
    </row>
    <row r="25" spans="2:11" s="79" customFormat="1" ht="15.75" x14ac:dyDescent="0.25">
      <c r="B25" s="600"/>
      <c r="C25" s="602"/>
      <c r="D25" s="210"/>
      <c r="E25" s="211"/>
      <c r="F25" s="210"/>
      <c r="G25" s="600"/>
      <c r="H25" s="601"/>
      <c r="I25" s="602"/>
      <c r="J25" s="212"/>
      <c r="K25" s="212"/>
    </row>
    <row r="26" spans="2:11" s="79" customFormat="1" ht="15.75" x14ac:dyDescent="0.25">
      <c r="B26" s="600"/>
      <c r="C26" s="602"/>
      <c r="D26" s="210"/>
      <c r="E26" s="211"/>
      <c r="F26" s="210"/>
      <c r="G26" s="600"/>
      <c r="H26" s="601"/>
      <c r="I26" s="602"/>
      <c r="J26" s="212"/>
      <c r="K26" s="212"/>
    </row>
    <row r="27" spans="2:11" s="79" customFormat="1" ht="15.75" x14ac:dyDescent="0.25">
      <c r="B27" s="600"/>
      <c r="C27" s="602"/>
      <c r="D27" s="210"/>
      <c r="E27" s="211"/>
      <c r="F27" s="210"/>
      <c r="G27" s="600"/>
      <c r="H27" s="601"/>
      <c r="I27" s="602"/>
      <c r="J27" s="212"/>
      <c r="K27" s="212"/>
    </row>
    <row r="28" spans="2:11" s="79" customFormat="1" ht="15.75" x14ac:dyDescent="0.25">
      <c r="B28" s="600"/>
      <c r="C28" s="602"/>
      <c r="D28" s="210"/>
      <c r="E28" s="211"/>
      <c r="F28" s="210"/>
      <c r="G28" s="600"/>
      <c r="H28" s="601"/>
      <c r="I28" s="602"/>
      <c r="J28" s="212"/>
      <c r="K28" s="212"/>
    </row>
    <row r="29" spans="2:11" s="79" customFormat="1" ht="15.75" x14ac:dyDescent="0.25">
      <c r="B29" s="600"/>
      <c r="C29" s="602"/>
      <c r="D29" s="210"/>
      <c r="E29" s="211"/>
      <c r="F29" s="210"/>
      <c r="G29" s="600"/>
      <c r="H29" s="601"/>
      <c r="I29" s="602"/>
      <c r="J29" s="212"/>
      <c r="K29" s="212"/>
    </row>
    <row r="30" spans="2:11" s="79" customFormat="1" ht="15.75" x14ac:dyDescent="0.25">
      <c r="B30" s="600"/>
      <c r="C30" s="602"/>
      <c r="D30" s="210"/>
      <c r="E30" s="211"/>
      <c r="F30" s="210"/>
      <c r="G30" s="600"/>
      <c r="H30" s="601"/>
      <c r="I30" s="602"/>
      <c r="J30" s="212"/>
      <c r="K30" s="212"/>
    </row>
    <row r="31" spans="2:11" s="79" customFormat="1" ht="15.75" x14ac:dyDescent="0.25">
      <c r="B31" s="600"/>
      <c r="C31" s="602"/>
      <c r="D31" s="210"/>
      <c r="E31" s="211"/>
      <c r="F31" s="210"/>
      <c r="G31" s="600"/>
      <c r="H31" s="601"/>
      <c r="I31" s="602"/>
      <c r="J31" s="212"/>
      <c r="K31" s="212"/>
    </row>
    <row r="32" spans="2:11" s="79" customFormat="1" ht="15.75" x14ac:dyDescent="0.25">
      <c r="B32" s="600"/>
      <c r="C32" s="602"/>
      <c r="D32" s="210"/>
      <c r="E32" s="211"/>
      <c r="F32" s="210"/>
      <c r="G32" s="600"/>
      <c r="H32" s="601"/>
      <c r="I32" s="602"/>
      <c r="J32" s="212"/>
      <c r="K32" s="212"/>
    </row>
    <row r="33" spans="2:11" s="79" customFormat="1" ht="15.75" x14ac:dyDescent="0.25">
      <c r="B33" s="600"/>
      <c r="C33" s="602"/>
      <c r="D33" s="210"/>
      <c r="E33" s="211"/>
      <c r="F33" s="210"/>
      <c r="G33" s="600"/>
      <c r="H33" s="601"/>
      <c r="I33" s="602"/>
      <c r="J33" s="212"/>
      <c r="K33" s="212"/>
    </row>
    <row r="34" spans="2:11" s="79" customFormat="1" ht="15.75" x14ac:dyDescent="0.25">
      <c r="B34" s="600"/>
      <c r="C34" s="602"/>
      <c r="D34" s="210"/>
      <c r="E34" s="211"/>
      <c r="F34" s="210"/>
      <c r="G34" s="600"/>
      <c r="H34" s="601"/>
      <c r="I34" s="602"/>
      <c r="J34" s="212"/>
      <c r="K34" s="212"/>
    </row>
    <row r="35" spans="2:11" s="79" customFormat="1" ht="15.75" x14ac:dyDescent="0.25">
      <c r="B35" s="600"/>
      <c r="C35" s="602"/>
      <c r="D35" s="210"/>
      <c r="E35" s="211"/>
      <c r="F35" s="210"/>
      <c r="G35" s="600"/>
      <c r="H35" s="601"/>
      <c r="I35" s="602"/>
      <c r="J35" s="212"/>
      <c r="K35" s="212"/>
    </row>
    <row r="36" spans="2:11" s="79" customFormat="1" ht="15.75" x14ac:dyDescent="0.25">
      <c r="B36" s="600"/>
      <c r="C36" s="602"/>
      <c r="D36" s="210"/>
      <c r="E36" s="211"/>
      <c r="F36" s="210"/>
      <c r="G36" s="600"/>
      <c r="H36" s="601"/>
      <c r="I36" s="602"/>
      <c r="J36" s="212"/>
      <c r="K36" s="212"/>
    </row>
    <row r="37" spans="2:11" s="79" customFormat="1" ht="15.75" x14ac:dyDescent="0.25">
      <c r="B37" s="600"/>
      <c r="C37" s="602"/>
      <c r="D37" s="210"/>
      <c r="E37" s="211"/>
      <c r="F37" s="210"/>
      <c r="G37" s="600"/>
      <c r="H37" s="601"/>
      <c r="I37" s="602"/>
      <c r="J37" s="212"/>
      <c r="K37" s="212"/>
    </row>
    <row r="38" spans="2:11" s="79" customFormat="1" ht="15.75" x14ac:dyDescent="0.25">
      <c r="B38" s="600"/>
      <c r="C38" s="602"/>
      <c r="D38" s="210"/>
      <c r="E38" s="211"/>
      <c r="F38" s="210"/>
      <c r="G38" s="600"/>
      <c r="H38" s="601"/>
      <c r="I38" s="602"/>
      <c r="J38" s="212"/>
      <c r="K38" s="212"/>
    </row>
    <row r="39" spans="2:11" s="79" customFormat="1" ht="15.75" x14ac:dyDescent="0.25">
      <c r="B39" s="600"/>
      <c r="C39" s="602"/>
      <c r="D39" s="210"/>
      <c r="E39" s="211"/>
      <c r="F39" s="210"/>
      <c r="G39" s="600"/>
      <c r="H39" s="601"/>
      <c r="I39" s="602"/>
      <c r="J39" s="212"/>
      <c r="K39" s="212"/>
    </row>
    <row r="40" spans="2:11" s="79" customFormat="1" ht="15.75" x14ac:dyDescent="0.25">
      <c r="B40" s="600"/>
      <c r="C40" s="602"/>
      <c r="D40" s="210"/>
      <c r="E40" s="211"/>
      <c r="F40" s="210"/>
      <c r="G40" s="600"/>
      <c r="H40" s="601"/>
      <c r="I40" s="602"/>
      <c r="J40" s="212"/>
      <c r="K40" s="212"/>
    </row>
    <row r="41" spans="2:11" s="79" customFormat="1" ht="15.75" x14ac:dyDescent="0.25">
      <c r="B41" s="600"/>
      <c r="C41" s="602"/>
      <c r="D41" s="210"/>
      <c r="E41" s="211"/>
      <c r="F41" s="210"/>
      <c r="G41" s="600"/>
      <c r="H41" s="601"/>
      <c r="I41" s="602"/>
      <c r="J41" s="212"/>
      <c r="K41" s="212"/>
    </row>
    <row r="42" spans="2:11" s="79" customFormat="1" ht="15.75" x14ac:dyDescent="0.25">
      <c r="B42" s="600"/>
      <c r="C42" s="602"/>
      <c r="D42" s="210"/>
      <c r="E42" s="211"/>
      <c r="F42" s="210"/>
      <c r="G42" s="600"/>
      <c r="H42" s="601"/>
      <c r="I42" s="602"/>
      <c r="J42" s="212"/>
      <c r="K42" s="212"/>
    </row>
    <row r="43" spans="2:11" s="79" customFormat="1" ht="15.75" x14ac:dyDescent="0.25">
      <c r="B43" s="600"/>
      <c r="C43" s="602"/>
      <c r="D43" s="210"/>
      <c r="E43" s="211"/>
      <c r="F43" s="210"/>
      <c r="G43" s="600"/>
      <c r="H43" s="601"/>
      <c r="I43" s="602"/>
      <c r="J43" s="212"/>
      <c r="K43" s="212"/>
    </row>
    <row r="44" spans="2:11" s="79" customFormat="1" ht="15.75" x14ac:dyDescent="0.25">
      <c r="B44" s="600"/>
      <c r="C44" s="602"/>
      <c r="D44" s="210"/>
      <c r="E44" s="211"/>
      <c r="F44" s="210"/>
      <c r="G44" s="600"/>
      <c r="H44" s="601"/>
      <c r="I44" s="602"/>
      <c r="J44" s="212"/>
      <c r="K44" s="212"/>
    </row>
    <row r="45" spans="2:11" s="79" customFormat="1" ht="15.75" x14ac:dyDescent="0.25">
      <c r="B45" s="600"/>
      <c r="C45" s="602"/>
      <c r="D45" s="210"/>
      <c r="E45" s="211"/>
      <c r="F45" s="210"/>
      <c r="G45" s="600"/>
      <c r="H45" s="601"/>
      <c r="I45" s="602"/>
      <c r="J45" s="212"/>
      <c r="K45" s="212"/>
    </row>
    <row r="46" spans="2:11" s="79" customFormat="1" ht="15.75" x14ac:dyDescent="0.25">
      <c r="B46" s="600"/>
      <c r="C46" s="602"/>
      <c r="D46" s="210"/>
      <c r="E46" s="211"/>
      <c r="F46" s="210"/>
      <c r="G46" s="600"/>
      <c r="H46" s="601"/>
      <c r="I46" s="602"/>
      <c r="J46" s="212"/>
      <c r="K46" s="212"/>
    </row>
    <row r="47" spans="2:11" s="79" customFormat="1" ht="15.75" x14ac:dyDescent="0.25">
      <c r="B47" s="600"/>
      <c r="C47" s="602"/>
      <c r="D47" s="210"/>
      <c r="E47" s="211"/>
      <c r="F47" s="210"/>
      <c r="G47" s="600"/>
      <c r="H47" s="601"/>
      <c r="I47" s="602"/>
      <c r="J47" s="212"/>
      <c r="K47" s="212"/>
    </row>
    <row r="48" spans="2:11" s="79" customFormat="1" ht="15.75" x14ac:dyDescent="0.25">
      <c r="B48" s="213"/>
      <c r="C48" s="213"/>
      <c r="D48" s="577" t="s">
        <v>499</v>
      </c>
      <c r="E48" s="522"/>
      <c r="F48" s="522"/>
      <c r="G48" s="522"/>
      <c r="H48" s="522"/>
      <c r="I48" s="522"/>
      <c r="J48" s="522"/>
      <c r="K48" s="522"/>
    </row>
    <row r="49" spans="2:11" x14ac:dyDescent="0.2">
      <c r="E49" s="30"/>
      <c r="F49" s="30"/>
    </row>
    <row r="50" spans="2:11" ht="9.75" customHeight="1" x14ac:dyDescent="0.2">
      <c r="D50" s="202" t="s">
        <v>37</v>
      </c>
      <c r="E50" s="109"/>
      <c r="F50" s="109"/>
      <c r="G50" s="214" t="s">
        <v>151</v>
      </c>
      <c r="I50" s="205"/>
      <c r="J50" s="206" t="s">
        <v>38</v>
      </c>
      <c r="K50" s="207"/>
    </row>
    <row r="51" spans="2:11" x14ac:dyDescent="0.2">
      <c r="D51" s="473"/>
      <c r="E51" s="474"/>
      <c r="F51" s="474"/>
      <c r="G51" s="474"/>
      <c r="H51" s="474"/>
      <c r="I51" s="474"/>
      <c r="J51" s="474"/>
      <c r="K51" s="494"/>
    </row>
    <row r="52" spans="2:11" s="39" customFormat="1" ht="9" x14ac:dyDescent="0.15">
      <c r="B52" s="37" t="s">
        <v>563</v>
      </c>
      <c r="G52" s="96">
        <v>41439</v>
      </c>
    </row>
    <row r="53" spans="2:11" x14ac:dyDescent="0.2">
      <c r="B53" s="37"/>
    </row>
  </sheetData>
  <mergeCells count="93">
    <mergeCell ref="D51:F51"/>
    <mergeCell ref="G51:I51"/>
    <mergeCell ref="J51:K51"/>
    <mergeCell ref="C6:F6"/>
    <mergeCell ref="B7:C7"/>
    <mergeCell ref="D7:F7"/>
    <mergeCell ref="B8:C8"/>
    <mergeCell ref="D8:F8"/>
    <mergeCell ref="G8:I8"/>
    <mergeCell ref="H6:K6"/>
    <mergeCell ref="H7:K7"/>
    <mergeCell ref="J8:K8"/>
    <mergeCell ref="B11:C11"/>
    <mergeCell ref="B10:F10"/>
    <mergeCell ref="G10:K10"/>
    <mergeCell ref="G11:I11"/>
    <mergeCell ref="G9:I9"/>
    <mergeCell ref="J9:K9"/>
    <mergeCell ref="B9:C9"/>
    <mergeCell ref="D9:F9"/>
    <mergeCell ref="B16:C16"/>
    <mergeCell ref="G12:I12"/>
    <mergeCell ref="G13:I13"/>
    <mergeCell ref="G14:I14"/>
    <mergeCell ref="G15:I15"/>
    <mergeCell ref="G16:I16"/>
    <mergeCell ref="B17:C17"/>
    <mergeCell ref="B18:C18"/>
    <mergeCell ref="B19:C19"/>
    <mergeCell ref="B12:C12"/>
    <mergeCell ref="B13:C13"/>
    <mergeCell ref="B14:C14"/>
    <mergeCell ref="B15:C15"/>
    <mergeCell ref="B24:C24"/>
    <mergeCell ref="B25:C25"/>
    <mergeCell ref="B26:C26"/>
    <mergeCell ref="B27:C27"/>
    <mergeCell ref="B20:C20"/>
    <mergeCell ref="B21:C21"/>
    <mergeCell ref="B22:C22"/>
    <mergeCell ref="B23:C23"/>
    <mergeCell ref="B32:C32"/>
    <mergeCell ref="B33:C33"/>
    <mergeCell ref="B34:C34"/>
    <mergeCell ref="B35:C35"/>
    <mergeCell ref="B28:C28"/>
    <mergeCell ref="B29:C29"/>
    <mergeCell ref="B30:C30"/>
    <mergeCell ref="B31:C31"/>
    <mergeCell ref="B46:C46"/>
    <mergeCell ref="B47:C47"/>
    <mergeCell ref="B40:C40"/>
    <mergeCell ref="B41:C41"/>
    <mergeCell ref="B42:C42"/>
    <mergeCell ref="B43:C43"/>
    <mergeCell ref="B44:C44"/>
    <mergeCell ref="B45:C45"/>
    <mergeCell ref="B36:C36"/>
    <mergeCell ref="B37:C37"/>
    <mergeCell ref="B38:C38"/>
    <mergeCell ref="B39:C39"/>
    <mergeCell ref="G20:I20"/>
    <mergeCell ref="G21:I21"/>
    <mergeCell ref="G22:I22"/>
    <mergeCell ref="G23:I23"/>
    <mergeCell ref="G30:I30"/>
    <mergeCell ref="G31:I31"/>
    <mergeCell ref="G36:I36"/>
    <mergeCell ref="G37:I37"/>
    <mergeCell ref="G38:I38"/>
    <mergeCell ref="G39:I39"/>
    <mergeCell ref="G32:I32"/>
    <mergeCell ref="G33:I33"/>
    <mergeCell ref="G17:I17"/>
    <mergeCell ref="G18:I18"/>
    <mergeCell ref="G19:I19"/>
    <mergeCell ref="G28:I28"/>
    <mergeCell ref="G29:I29"/>
    <mergeCell ref="G24:I24"/>
    <mergeCell ref="G25:I25"/>
    <mergeCell ref="G26:I26"/>
    <mergeCell ref="G27:I27"/>
    <mergeCell ref="G34:I34"/>
    <mergeCell ref="G35:I35"/>
    <mergeCell ref="D48:K48"/>
    <mergeCell ref="G43:I43"/>
    <mergeCell ref="G44:I44"/>
    <mergeCell ref="G45:I45"/>
    <mergeCell ref="G46:I46"/>
    <mergeCell ref="G40:I40"/>
    <mergeCell ref="G41:I41"/>
    <mergeCell ref="G42:I42"/>
    <mergeCell ref="G47:I47"/>
  </mergeCells>
  <phoneticPr fontId="0" type="noConversion"/>
  <pageMargins left="0.5" right="0.5" top="0.5" bottom="0.5" header="0.5" footer="0.5"/>
  <pageSetup scale="76" orientation="portrait" r:id="rId1"/>
  <headerFooter alignWithMargins="0">
    <oddHeader>&amp;RPage &amp;n of &amp;p Pages</oddHeader>
  </headerFooter>
  <drawing r:id="rId2"/>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pageSetUpPr fitToPage="1"/>
  </sheetPr>
  <dimension ref="B1:K51"/>
  <sheetViews>
    <sheetView workbookViewId="0">
      <selection activeCell="B5" sqref="B5"/>
    </sheetView>
  </sheetViews>
  <sheetFormatPr defaultRowHeight="12.75" x14ac:dyDescent="0.2"/>
  <cols>
    <col min="1" max="1" width="5.7109375" style="17" customWidth="1"/>
    <col min="2" max="2" width="4.28515625" style="17" customWidth="1"/>
    <col min="3" max="3" width="28.85546875" style="17" customWidth="1"/>
    <col min="4" max="4" width="12.7109375" style="17" customWidth="1"/>
    <col min="5" max="5" width="4.85546875" style="17" bestFit="1" customWidth="1"/>
    <col min="6" max="6" width="6.7109375" style="17" customWidth="1"/>
    <col min="7" max="9" width="11.7109375" style="17" customWidth="1"/>
    <col min="10" max="10" width="4.28515625" style="17" customWidth="1"/>
    <col min="11" max="11" width="4.140625" style="17" customWidth="1"/>
    <col min="12" max="12" width="5.7109375" style="17" customWidth="1"/>
    <col min="13" max="16384" width="9.140625" style="17"/>
  </cols>
  <sheetData>
    <row r="1" spans="2:11" ht="25.5" customHeight="1" x14ac:dyDescent="0.2"/>
    <row r="2" spans="2:11" ht="25.5" customHeight="1" x14ac:dyDescent="0.2"/>
    <row r="3" spans="2:11" ht="25.5" customHeight="1" x14ac:dyDescent="0.2"/>
    <row r="4" spans="2:11" ht="25.5" customHeight="1" x14ac:dyDescent="0.2"/>
    <row r="5" spans="2:11" ht="25.5" customHeight="1" x14ac:dyDescent="0.3">
      <c r="B5" s="178" t="s">
        <v>598</v>
      </c>
    </row>
    <row r="6" spans="2:11" ht="12" customHeight="1" x14ac:dyDescent="0.2">
      <c r="B6" s="151" t="s">
        <v>509</v>
      </c>
      <c r="C6" s="26"/>
      <c r="D6" s="626" t="str">
        <f>INTRO!$D$21</f>
        <v>SUPPLIER Company</v>
      </c>
      <c r="E6" s="590"/>
      <c r="F6" s="591"/>
      <c r="G6" s="151" t="s">
        <v>40</v>
      </c>
      <c r="H6" s="590" t="str">
        <f>INTRO!$D$17</f>
        <v>NUMBER</v>
      </c>
      <c r="I6" s="590"/>
      <c r="J6" s="590"/>
      <c r="K6" s="591"/>
    </row>
    <row r="7" spans="2:11" x14ac:dyDescent="0.2">
      <c r="B7" s="105" t="s">
        <v>497</v>
      </c>
      <c r="C7" s="181"/>
      <c r="D7" s="627" t="str">
        <f>INTRO!D22</f>
        <v>CODE</v>
      </c>
      <c r="E7" s="627"/>
      <c r="F7" s="628"/>
      <c r="G7" s="215" t="s">
        <v>496</v>
      </c>
      <c r="H7" s="610" t="str">
        <f>INTRO!D16</f>
        <v>NAME</v>
      </c>
      <c r="I7" s="610"/>
      <c r="J7" s="610"/>
      <c r="K7" s="611"/>
    </row>
    <row r="8" spans="2:11" ht="12" customHeight="1" x14ac:dyDescent="0.2">
      <c r="B8" s="151" t="s">
        <v>503</v>
      </c>
      <c r="C8" s="26"/>
      <c r="D8" s="26"/>
      <c r="E8" s="26"/>
      <c r="F8" s="99"/>
      <c r="G8" s="60" t="s">
        <v>493</v>
      </c>
      <c r="I8" s="28"/>
      <c r="J8" s="592" t="str">
        <f>INTRO!D18</f>
        <v>ECN</v>
      </c>
      <c r="K8" s="593"/>
    </row>
    <row r="9" spans="2:11" ht="12" customHeight="1" x14ac:dyDescent="0.2">
      <c r="B9" s="216" t="s">
        <v>510</v>
      </c>
      <c r="C9" s="24"/>
      <c r="D9" s="24"/>
      <c r="E9" s="24"/>
      <c r="F9" s="116"/>
      <c r="G9" s="28" t="s">
        <v>498</v>
      </c>
      <c r="H9" s="32"/>
      <c r="I9" s="28"/>
      <c r="J9" s="629"/>
      <c r="K9" s="630"/>
    </row>
    <row r="10" spans="2:11" x14ac:dyDescent="0.2">
      <c r="B10" s="217" t="s">
        <v>502</v>
      </c>
      <c r="C10" s="181"/>
      <c r="D10" s="181"/>
      <c r="E10" s="181"/>
      <c r="F10" s="218"/>
      <c r="G10" s="219"/>
      <c r="H10" s="220"/>
      <c r="I10" s="220"/>
      <c r="J10" s="220"/>
      <c r="K10" s="221"/>
    </row>
    <row r="11" spans="2:11" s="190" customFormat="1" ht="27" customHeight="1" x14ac:dyDescent="0.2">
      <c r="B11" s="623" t="s">
        <v>507</v>
      </c>
      <c r="C11" s="624"/>
      <c r="D11" s="188" t="s">
        <v>488</v>
      </c>
      <c r="E11" s="188" t="s">
        <v>489</v>
      </c>
      <c r="F11" s="222" t="s">
        <v>490</v>
      </c>
      <c r="G11" s="620" t="s">
        <v>508</v>
      </c>
      <c r="H11" s="625"/>
      <c r="I11" s="624"/>
      <c r="J11" s="183" t="s">
        <v>150</v>
      </c>
      <c r="K11" s="189" t="s">
        <v>491</v>
      </c>
    </row>
    <row r="12" spans="2:11" s="79" customFormat="1" ht="15.75" x14ac:dyDescent="0.25">
      <c r="B12" s="600"/>
      <c r="C12" s="602"/>
      <c r="D12" s="210"/>
      <c r="E12" s="212"/>
      <c r="F12" s="212"/>
      <c r="G12" s="600"/>
      <c r="H12" s="601"/>
      <c r="I12" s="602"/>
      <c r="J12" s="212"/>
      <c r="K12" s="212"/>
    </row>
    <row r="13" spans="2:11" s="79" customFormat="1" ht="15.75" x14ac:dyDescent="0.25">
      <c r="B13" s="600"/>
      <c r="C13" s="602"/>
      <c r="D13" s="210"/>
      <c r="E13" s="212"/>
      <c r="F13" s="212"/>
      <c r="G13" s="600"/>
      <c r="H13" s="601"/>
      <c r="I13" s="602"/>
      <c r="J13" s="212"/>
      <c r="K13" s="212"/>
    </row>
    <row r="14" spans="2:11" s="79" customFormat="1" ht="15.75" x14ac:dyDescent="0.25">
      <c r="B14" s="600"/>
      <c r="C14" s="602"/>
      <c r="D14" s="210"/>
      <c r="E14" s="212"/>
      <c r="F14" s="212"/>
      <c r="G14" s="600"/>
      <c r="H14" s="601"/>
      <c r="I14" s="602"/>
      <c r="J14" s="212"/>
      <c r="K14" s="212"/>
    </row>
    <row r="15" spans="2:11" s="79" customFormat="1" ht="15.75" x14ac:dyDescent="0.25">
      <c r="B15" s="600"/>
      <c r="C15" s="602"/>
      <c r="D15" s="210"/>
      <c r="E15" s="212"/>
      <c r="F15" s="212"/>
      <c r="G15" s="600"/>
      <c r="H15" s="601"/>
      <c r="I15" s="602"/>
      <c r="J15" s="212"/>
      <c r="K15" s="212"/>
    </row>
    <row r="16" spans="2:11" s="79" customFormat="1" ht="15.75" x14ac:dyDescent="0.25">
      <c r="B16" s="600"/>
      <c r="C16" s="602"/>
      <c r="D16" s="210"/>
      <c r="E16" s="212"/>
      <c r="F16" s="212"/>
      <c r="G16" s="600"/>
      <c r="H16" s="601"/>
      <c r="I16" s="602"/>
      <c r="J16" s="212"/>
      <c r="K16" s="212"/>
    </row>
    <row r="17" spans="2:11" s="79" customFormat="1" ht="15.75" x14ac:dyDescent="0.25">
      <c r="B17" s="600"/>
      <c r="C17" s="602"/>
      <c r="D17" s="210"/>
      <c r="E17" s="212"/>
      <c r="F17" s="212"/>
      <c r="G17" s="600"/>
      <c r="H17" s="601"/>
      <c r="I17" s="602"/>
      <c r="J17" s="212"/>
      <c r="K17" s="212"/>
    </row>
    <row r="18" spans="2:11" s="79" customFormat="1" ht="15.75" x14ac:dyDescent="0.25">
      <c r="B18" s="600"/>
      <c r="C18" s="602"/>
      <c r="D18" s="210"/>
      <c r="E18" s="212"/>
      <c r="F18" s="212"/>
      <c r="G18" s="600"/>
      <c r="H18" s="601"/>
      <c r="I18" s="602"/>
      <c r="J18" s="212"/>
      <c r="K18" s="212"/>
    </row>
    <row r="19" spans="2:11" s="79" customFormat="1" ht="15.75" x14ac:dyDescent="0.25">
      <c r="B19" s="600"/>
      <c r="C19" s="602"/>
      <c r="D19" s="210"/>
      <c r="E19" s="212"/>
      <c r="F19" s="212"/>
      <c r="G19" s="600"/>
      <c r="H19" s="601"/>
      <c r="I19" s="602"/>
      <c r="J19" s="212"/>
      <c r="K19" s="212"/>
    </row>
    <row r="20" spans="2:11" s="79" customFormat="1" ht="15.75" x14ac:dyDescent="0.25">
      <c r="B20" s="600"/>
      <c r="C20" s="602"/>
      <c r="D20" s="210"/>
      <c r="E20" s="212"/>
      <c r="F20" s="212"/>
      <c r="G20" s="600"/>
      <c r="H20" s="601"/>
      <c r="I20" s="602"/>
      <c r="J20" s="212"/>
      <c r="K20" s="212"/>
    </row>
    <row r="21" spans="2:11" s="79" customFormat="1" ht="15.75" x14ac:dyDescent="0.25">
      <c r="B21" s="600"/>
      <c r="C21" s="602"/>
      <c r="D21" s="210"/>
      <c r="E21" s="212"/>
      <c r="F21" s="212"/>
      <c r="G21" s="600"/>
      <c r="H21" s="601"/>
      <c r="I21" s="602"/>
      <c r="J21" s="212"/>
      <c r="K21" s="212"/>
    </row>
    <row r="22" spans="2:11" s="79" customFormat="1" ht="15.75" x14ac:dyDescent="0.25">
      <c r="B22" s="600"/>
      <c r="C22" s="602"/>
      <c r="D22" s="210"/>
      <c r="E22" s="212"/>
      <c r="F22" s="212"/>
      <c r="G22" s="600"/>
      <c r="H22" s="601"/>
      <c r="I22" s="602"/>
      <c r="J22" s="212"/>
      <c r="K22" s="212"/>
    </row>
    <row r="23" spans="2:11" s="79" customFormat="1" ht="15.75" x14ac:dyDescent="0.25">
      <c r="B23" s="600"/>
      <c r="C23" s="602"/>
      <c r="D23" s="210"/>
      <c r="E23" s="212"/>
      <c r="F23" s="212"/>
      <c r="G23" s="600"/>
      <c r="H23" s="601"/>
      <c r="I23" s="602"/>
      <c r="J23" s="212"/>
      <c r="K23" s="212"/>
    </row>
    <row r="24" spans="2:11" s="79" customFormat="1" ht="15.75" x14ac:dyDescent="0.25">
      <c r="B24" s="600"/>
      <c r="C24" s="602"/>
      <c r="D24" s="210"/>
      <c r="E24" s="212"/>
      <c r="F24" s="212"/>
      <c r="G24" s="600"/>
      <c r="H24" s="601"/>
      <c r="I24" s="602"/>
      <c r="J24" s="212"/>
      <c r="K24" s="212"/>
    </row>
    <row r="25" spans="2:11" s="79" customFormat="1" ht="15.75" x14ac:dyDescent="0.25">
      <c r="B25" s="600"/>
      <c r="C25" s="602"/>
      <c r="D25" s="210"/>
      <c r="E25" s="212"/>
      <c r="F25" s="212"/>
      <c r="G25" s="600"/>
      <c r="H25" s="601"/>
      <c r="I25" s="602"/>
      <c r="J25" s="212"/>
      <c r="K25" s="212"/>
    </row>
    <row r="26" spans="2:11" s="79" customFormat="1" ht="15.75" x14ac:dyDescent="0.25">
      <c r="B26" s="600"/>
      <c r="C26" s="602"/>
      <c r="D26" s="210"/>
      <c r="E26" s="212"/>
      <c r="F26" s="212"/>
      <c r="G26" s="600"/>
      <c r="H26" s="601"/>
      <c r="I26" s="602"/>
      <c r="J26" s="212"/>
      <c r="K26" s="212"/>
    </row>
    <row r="27" spans="2:11" s="79" customFormat="1" ht="15.75" x14ac:dyDescent="0.25">
      <c r="B27" s="600"/>
      <c r="C27" s="602"/>
      <c r="D27" s="210"/>
      <c r="E27" s="212"/>
      <c r="F27" s="212"/>
      <c r="G27" s="600"/>
      <c r="H27" s="601"/>
      <c r="I27" s="602"/>
      <c r="J27" s="212"/>
      <c r="K27" s="212"/>
    </row>
    <row r="28" spans="2:11" s="79" customFormat="1" ht="15.75" x14ac:dyDescent="0.25">
      <c r="B28" s="600"/>
      <c r="C28" s="602"/>
      <c r="D28" s="210"/>
      <c r="E28" s="212"/>
      <c r="F28" s="212"/>
      <c r="G28" s="600"/>
      <c r="H28" s="601"/>
      <c r="I28" s="602"/>
      <c r="J28" s="212"/>
      <c r="K28" s="212"/>
    </row>
    <row r="29" spans="2:11" s="79" customFormat="1" ht="15.75" x14ac:dyDescent="0.25">
      <c r="B29" s="600"/>
      <c r="C29" s="602"/>
      <c r="D29" s="210"/>
      <c r="E29" s="212"/>
      <c r="F29" s="212"/>
      <c r="G29" s="600"/>
      <c r="H29" s="601"/>
      <c r="I29" s="602"/>
      <c r="J29" s="212"/>
      <c r="K29" s="212"/>
    </row>
    <row r="30" spans="2:11" s="79" customFormat="1" ht="15.75" x14ac:dyDescent="0.25">
      <c r="B30" s="600"/>
      <c r="C30" s="602"/>
      <c r="D30" s="210"/>
      <c r="E30" s="212"/>
      <c r="F30" s="212"/>
      <c r="G30" s="600"/>
      <c r="H30" s="601"/>
      <c r="I30" s="602"/>
      <c r="J30" s="212"/>
      <c r="K30" s="212"/>
    </row>
    <row r="31" spans="2:11" s="79" customFormat="1" ht="15.75" x14ac:dyDescent="0.25">
      <c r="B31" s="600"/>
      <c r="C31" s="602"/>
      <c r="D31" s="210"/>
      <c r="E31" s="212"/>
      <c r="F31" s="212"/>
      <c r="G31" s="600"/>
      <c r="H31" s="601"/>
      <c r="I31" s="602"/>
      <c r="J31" s="212"/>
      <c r="K31" s="212"/>
    </row>
    <row r="32" spans="2:11" s="79" customFormat="1" ht="15.75" x14ac:dyDescent="0.25">
      <c r="B32" s="600"/>
      <c r="C32" s="602"/>
      <c r="D32" s="210"/>
      <c r="E32" s="212"/>
      <c r="F32" s="212"/>
      <c r="G32" s="600"/>
      <c r="H32" s="601"/>
      <c r="I32" s="602"/>
      <c r="J32" s="212"/>
      <c r="K32" s="212"/>
    </row>
    <row r="33" spans="2:11" s="79" customFormat="1" ht="15.75" x14ac:dyDescent="0.25">
      <c r="B33" s="600"/>
      <c r="C33" s="602"/>
      <c r="D33" s="210"/>
      <c r="E33" s="212"/>
      <c r="F33" s="212"/>
      <c r="G33" s="600"/>
      <c r="H33" s="601"/>
      <c r="I33" s="602"/>
      <c r="J33" s="212"/>
      <c r="K33" s="212"/>
    </row>
    <row r="34" spans="2:11" s="79" customFormat="1" ht="15.75" x14ac:dyDescent="0.25">
      <c r="B34" s="600"/>
      <c r="C34" s="602"/>
      <c r="D34" s="210"/>
      <c r="E34" s="212"/>
      <c r="F34" s="212"/>
      <c r="G34" s="600"/>
      <c r="H34" s="601"/>
      <c r="I34" s="602"/>
      <c r="J34" s="212"/>
      <c r="K34" s="212"/>
    </row>
    <row r="35" spans="2:11" s="79" customFormat="1" ht="15.75" x14ac:dyDescent="0.25">
      <c r="B35" s="600"/>
      <c r="C35" s="602"/>
      <c r="D35" s="210"/>
      <c r="E35" s="212"/>
      <c r="F35" s="212"/>
      <c r="G35" s="600"/>
      <c r="H35" s="601"/>
      <c r="I35" s="602"/>
      <c r="J35" s="212"/>
      <c r="K35" s="212"/>
    </row>
    <row r="36" spans="2:11" s="79" customFormat="1" ht="15.75" x14ac:dyDescent="0.25">
      <c r="B36" s="600"/>
      <c r="C36" s="602"/>
      <c r="D36" s="210"/>
      <c r="E36" s="212"/>
      <c r="F36" s="212"/>
      <c r="G36" s="600"/>
      <c r="H36" s="601"/>
      <c r="I36" s="602"/>
      <c r="J36" s="212"/>
      <c r="K36" s="212"/>
    </row>
    <row r="37" spans="2:11" s="79" customFormat="1" ht="15.75" x14ac:dyDescent="0.25">
      <c r="B37" s="600"/>
      <c r="C37" s="602"/>
      <c r="D37" s="210"/>
      <c r="E37" s="212"/>
      <c r="F37" s="212"/>
      <c r="G37" s="600"/>
      <c r="H37" s="601"/>
      <c r="I37" s="602"/>
      <c r="J37" s="212"/>
      <c r="K37" s="212"/>
    </row>
    <row r="38" spans="2:11" s="79" customFormat="1" ht="15.75" x14ac:dyDescent="0.25">
      <c r="B38" s="600"/>
      <c r="C38" s="602"/>
      <c r="D38" s="210"/>
      <c r="E38" s="212"/>
      <c r="F38" s="212"/>
      <c r="G38" s="600"/>
      <c r="H38" s="601"/>
      <c r="I38" s="602"/>
      <c r="J38" s="212"/>
      <c r="K38" s="212"/>
    </row>
    <row r="39" spans="2:11" s="79" customFormat="1" ht="15.75" x14ac:dyDescent="0.25">
      <c r="B39" s="600"/>
      <c r="C39" s="602"/>
      <c r="D39" s="210"/>
      <c r="E39" s="212"/>
      <c r="F39" s="212"/>
      <c r="G39" s="600"/>
      <c r="H39" s="601"/>
      <c r="I39" s="602"/>
      <c r="J39" s="212"/>
      <c r="K39" s="212"/>
    </row>
    <row r="40" spans="2:11" s="79" customFormat="1" ht="15.75" x14ac:dyDescent="0.25">
      <c r="B40" s="600"/>
      <c r="C40" s="602"/>
      <c r="D40" s="210"/>
      <c r="E40" s="212"/>
      <c r="F40" s="212"/>
      <c r="G40" s="600"/>
      <c r="H40" s="601"/>
      <c r="I40" s="602"/>
      <c r="J40" s="212"/>
      <c r="K40" s="212"/>
    </row>
    <row r="41" spans="2:11" s="79" customFormat="1" ht="15.75" x14ac:dyDescent="0.25">
      <c r="B41" s="600"/>
      <c r="C41" s="602"/>
      <c r="D41" s="210"/>
      <c r="E41" s="212"/>
      <c r="F41" s="212"/>
      <c r="G41" s="600"/>
      <c r="H41" s="601"/>
      <c r="I41" s="602"/>
      <c r="J41" s="212"/>
      <c r="K41" s="212"/>
    </row>
    <row r="42" spans="2:11" s="79" customFormat="1" ht="15.75" x14ac:dyDescent="0.25">
      <c r="B42" s="600"/>
      <c r="C42" s="602"/>
      <c r="D42" s="210"/>
      <c r="E42" s="212"/>
      <c r="F42" s="212"/>
      <c r="G42" s="600"/>
      <c r="H42" s="601"/>
      <c r="I42" s="602"/>
      <c r="J42" s="212"/>
      <c r="K42" s="212"/>
    </row>
    <row r="43" spans="2:11" s="79" customFormat="1" ht="15.75" x14ac:dyDescent="0.25">
      <c r="B43" s="600"/>
      <c r="C43" s="602"/>
      <c r="D43" s="210"/>
      <c r="E43" s="212"/>
      <c r="F43" s="212"/>
      <c r="G43" s="600"/>
      <c r="H43" s="601"/>
      <c r="I43" s="602"/>
      <c r="J43" s="212"/>
      <c r="K43" s="212"/>
    </row>
    <row r="44" spans="2:11" s="79" customFormat="1" ht="15.75" x14ac:dyDescent="0.25">
      <c r="B44" s="600"/>
      <c r="C44" s="602"/>
      <c r="D44" s="210"/>
      <c r="E44" s="212"/>
      <c r="F44" s="212"/>
      <c r="G44" s="600"/>
      <c r="H44" s="601"/>
      <c r="I44" s="602"/>
      <c r="J44" s="212"/>
      <c r="K44" s="212"/>
    </row>
    <row r="45" spans="2:11" s="79" customFormat="1" ht="15.75" x14ac:dyDescent="0.25">
      <c r="B45" s="600"/>
      <c r="C45" s="602"/>
      <c r="D45" s="210"/>
      <c r="E45" s="212"/>
      <c r="F45" s="212"/>
      <c r="G45" s="600"/>
      <c r="H45" s="601"/>
      <c r="I45" s="602"/>
      <c r="J45" s="212"/>
      <c r="K45" s="212"/>
    </row>
    <row r="46" spans="2:11" s="79" customFormat="1" ht="15.75" x14ac:dyDescent="0.25">
      <c r="B46" s="600"/>
      <c r="C46" s="602"/>
      <c r="D46" s="210"/>
      <c r="E46" s="212"/>
      <c r="F46" s="212"/>
      <c r="G46" s="600"/>
      <c r="H46" s="601"/>
      <c r="I46" s="602"/>
      <c r="J46" s="212"/>
      <c r="K46" s="212"/>
    </row>
    <row r="47" spans="2:11" s="79" customFormat="1" ht="15.75" x14ac:dyDescent="0.25">
      <c r="B47" s="600"/>
      <c r="C47" s="602"/>
      <c r="D47" s="210"/>
      <c r="E47" s="212"/>
      <c r="F47" s="212"/>
      <c r="G47" s="600"/>
      <c r="H47" s="601"/>
      <c r="I47" s="602"/>
      <c r="J47" s="212"/>
      <c r="K47" s="212"/>
    </row>
    <row r="48" spans="2:11" x14ac:dyDescent="0.2">
      <c r="D48" s="577" t="s">
        <v>499</v>
      </c>
      <c r="E48" s="522"/>
      <c r="F48" s="522"/>
      <c r="G48" s="522"/>
      <c r="H48" s="522"/>
      <c r="I48" s="522"/>
      <c r="J48" s="522"/>
      <c r="K48" s="522"/>
    </row>
    <row r="49" spans="2:11" ht="9.75" customHeight="1" x14ac:dyDescent="0.2">
      <c r="F49" s="98" t="s">
        <v>37</v>
      </c>
      <c r="G49" s="205"/>
      <c r="H49" s="33" t="s">
        <v>151</v>
      </c>
      <c r="I49" s="205"/>
      <c r="J49" s="109" t="s">
        <v>38</v>
      </c>
      <c r="K49" s="207"/>
    </row>
    <row r="50" spans="2:11" x14ac:dyDescent="0.2">
      <c r="F50" s="473"/>
      <c r="G50" s="474"/>
      <c r="H50" s="474"/>
      <c r="I50" s="474"/>
      <c r="J50" s="474"/>
      <c r="K50" s="494"/>
    </row>
    <row r="51" spans="2:11" s="39" customFormat="1" ht="9" x14ac:dyDescent="0.15">
      <c r="B51" s="37" t="s">
        <v>563</v>
      </c>
      <c r="C51" s="208"/>
      <c r="D51" s="208"/>
      <c r="G51" s="96">
        <v>41439</v>
      </c>
    </row>
  </sheetData>
  <mergeCells count="84">
    <mergeCell ref="G47:I47"/>
    <mergeCell ref="G41:I41"/>
    <mergeCell ref="G42:I42"/>
    <mergeCell ref="G43:I43"/>
    <mergeCell ref="G44:I44"/>
    <mergeCell ref="G46:I46"/>
    <mergeCell ref="G37:I37"/>
    <mergeCell ref="G38:I38"/>
    <mergeCell ref="G39:I39"/>
    <mergeCell ref="G40:I40"/>
    <mergeCell ref="G45:I45"/>
    <mergeCell ref="J50:K50"/>
    <mergeCell ref="D6:F6"/>
    <mergeCell ref="D7:F7"/>
    <mergeCell ref="H6:K6"/>
    <mergeCell ref="H7:K7"/>
    <mergeCell ref="J8:K8"/>
    <mergeCell ref="J9:K9"/>
    <mergeCell ref="G12:I12"/>
    <mergeCell ref="D48:K48"/>
    <mergeCell ref="G19:I19"/>
    <mergeCell ref="G20:I20"/>
    <mergeCell ref="G21:I21"/>
    <mergeCell ref="G22:I22"/>
    <mergeCell ref="G23:I23"/>
    <mergeCell ref="G36:I36"/>
    <mergeCell ref="G25:I25"/>
    <mergeCell ref="B14:C14"/>
    <mergeCell ref="B15:C15"/>
    <mergeCell ref="B16:C16"/>
    <mergeCell ref="G24:I24"/>
    <mergeCell ref="F50:G50"/>
    <mergeCell ref="H50:I50"/>
    <mergeCell ref="G26:I26"/>
    <mergeCell ref="G27:I27"/>
    <mergeCell ref="G28:I28"/>
    <mergeCell ref="G29:I29"/>
    <mergeCell ref="G30:I30"/>
    <mergeCell ref="G31:I31"/>
    <mergeCell ref="G32:I32"/>
    <mergeCell ref="G33:I33"/>
    <mergeCell ref="G34:I34"/>
    <mergeCell ref="G35:I35"/>
    <mergeCell ref="B20:C20"/>
    <mergeCell ref="B21:C21"/>
    <mergeCell ref="B22:C22"/>
    <mergeCell ref="B11:C11"/>
    <mergeCell ref="G11:I11"/>
    <mergeCell ref="G15:I15"/>
    <mergeCell ref="G16:I16"/>
    <mergeCell ref="G17:I17"/>
    <mergeCell ref="G18:I18"/>
    <mergeCell ref="B17:C17"/>
    <mergeCell ref="B18:C18"/>
    <mergeCell ref="G13:I13"/>
    <mergeCell ref="G14:I14"/>
    <mergeCell ref="B19:C19"/>
    <mergeCell ref="B12:C12"/>
    <mergeCell ref="B13:C13"/>
    <mergeCell ref="B27:C27"/>
    <mergeCell ref="B28:C28"/>
    <mergeCell ref="B29:C29"/>
    <mergeCell ref="B30:C30"/>
    <mergeCell ref="B23:C23"/>
    <mergeCell ref="B24:C24"/>
    <mergeCell ref="B25:C25"/>
    <mergeCell ref="B26:C26"/>
    <mergeCell ref="B35:C35"/>
    <mergeCell ref="B36:C36"/>
    <mergeCell ref="B37:C37"/>
    <mergeCell ref="B38:C38"/>
    <mergeCell ref="B31:C31"/>
    <mergeCell ref="B32:C32"/>
    <mergeCell ref="B33:C33"/>
    <mergeCell ref="B34:C34"/>
    <mergeCell ref="B39:C39"/>
    <mergeCell ref="B40:C40"/>
    <mergeCell ref="B41:C41"/>
    <mergeCell ref="B42:C42"/>
    <mergeCell ref="B47:C47"/>
    <mergeCell ref="B43:C43"/>
    <mergeCell ref="B44:C44"/>
    <mergeCell ref="B45:C45"/>
    <mergeCell ref="B46:C46"/>
  </mergeCells>
  <phoneticPr fontId="0" type="noConversion"/>
  <pageMargins left="0.5" right="0.25" top="0.5" bottom="0.5" header="0.25" footer="0.25"/>
  <pageSetup scale="79" orientation="portrait" r:id="rId1"/>
  <headerFooter alignWithMargins="0">
    <oddHeader>&amp;RPage &amp;P of &amp;N Pages</oddHead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7">
    <pageSetUpPr fitToPage="1"/>
  </sheetPr>
  <dimension ref="B1:AA52"/>
  <sheetViews>
    <sheetView workbookViewId="0">
      <selection activeCell="O47" sqref="A1:O47"/>
    </sheetView>
  </sheetViews>
  <sheetFormatPr defaultRowHeight="12.75" x14ac:dyDescent="0.2"/>
  <cols>
    <col min="1" max="1" width="5.7109375" style="17" customWidth="1"/>
    <col min="2" max="2" width="7.5703125" style="17" customWidth="1"/>
    <col min="3" max="3" width="4.85546875" style="17" customWidth="1"/>
    <col min="4" max="13" width="6.28515625" style="17" customWidth="1"/>
    <col min="14" max="14" width="5.28515625" style="17" customWidth="1"/>
    <col min="15" max="15" width="9.140625" style="17"/>
    <col min="16" max="22" width="7.7109375" style="17" customWidth="1"/>
    <col min="23" max="23" width="9.28515625" style="17" customWidth="1"/>
    <col min="24" max="24" width="8.28515625" style="17" customWidth="1"/>
    <col min="25" max="26" width="9.28515625" style="17" customWidth="1"/>
    <col min="27" max="16384" width="9.140625" style="17"/>
  </cols>
  <sheetData>
    <row r="1" spans="2:27" ht="25.5" customHeight="1" x14ac:dyDescent="0.2"/>
    <row r="2" spans="2:27" ht="25.5" customHeight="1" x14ac:dyDescent="0.2"/>
    <row r="3" spans="2:27" ht="25.5" customHeight="1" x14ac:dyDescent="0.2"/>
    <row r="4" spans="2:27" ht="25.5" customHeight="1" x14ac:dyDescent="0.2"/>
    <row r="5" spans="2:27" ht="25.5" customHeight="1" x14ac:dyDescent="0.3">
      <c r="B5" s="402" t="s">
        <v>599</v>
      </c>
      <c r="P5" s="178" t="s">
        <v>599</v>
      </c>
    </row>
    <row r="7" spans="2:27" s="60" customFormat="1" ht="11.25" x14ac:dyDescent="0.2">
      <c r="B7" s="98" t="s">
        <v>316</v>
      </c>
      <c r="C7" s="109"/>
      <c r="D7" s="109"/>
      <c r="E7" s="109"/>
      <c r="F7" s="223"/>
      <c r="G7" s="98" t="s">
        <v>211</v>
      </c>
      <c r="H7" s="109"/>
      <c r="I7" s="109"/>
      <c r="J7" s="223"/>
      <c r="K7" s="98" t="s">
        <v>212</v>
      </c>
      <c r="L7" s="109"/>
      <c r="M7" s="109"/>
      <c r="N7" s="109"/>
      <c r="O7" s="223"/>
      <c r="P7" s="98" t="s">
        <v>316</v>
      </c>
      <c r="Q7" s="109"/>
      <c r="R7" s="223"/>
      <c r="S7" s="98" t="s">
        <v>211</v>
      </c>
      <c r="T7" s="109"/>
      <c r="U7" s="109"/>
      <c r="V7" s="223"/>
      <c r="W7" s="98" t="s">
        <v>212</v>
      </c>
      <c r="X7" s="109"/>
      <c r="Y7" s="109"/>
      <c r="Z7" s="223"/>
      <c r="AA7" s="28"/>
    </row>
    <row r="8" spans="2:27" x14ac:dyDescent="0.2">
      <c r="B8" s="105" t="str">
        <f>INTRO!$D$17</f>
        <v>NUMBER</v>
      </c>
      <c r="C8" s="30"/>
      <c r="D8" s="30"/>
      <c r="E8" s="30"/>
      <c r="F8" s="103"/>
      <c r="G8" s="224"/>
      <c r="H8" s="104"/>
      <c r="I8" s="104"/>
      <c r="J8" s="225"/>
      <c r="K8" s="224"/>
      <c r="L8" s="104"/>
      <c r="M8" s="104"/>
      <c r="N8" s="104"/>
      <c r="O8" s="225"/>
      <c r="P8" s="105" t="str">
        <f>INTRO!$D$17</f>
        <v>NUMBER</v>
      </c>
      <c r="Q8" s="30"/>
      <c r="R8" s="103"/>
      <c r="S8" s="105" t="str">
        <f>IF(G8&lt;&gt;"",G8,"")</f>
        <v/>
      </c>
      <c r="T8" s="30"/>
      <c r="U8" s="30"/>
      <c r="V8" s="103"/>
      <c r="W8" s="105" t="str">
        <f>IF(K8&lt;&gt;"",K8,"")</f>
        <v/>
      </c>
      <c r="X8" s="30"/>
      <c r="Y8" s="30"/>
      <c r="Z8" s="103"/>
      <c r="AA8" s="24"/>
    </row>
    <row r="9" spans="2:27" s="60" customFormat="1" ht="11.25" x14ac:dyDescent="0.2">
      <c r="B9" s="98" t="s">
        <v>314</v>
      </c>
      <c r="C9" s="109"/>
      <c r="D9" s="109"/>
      <c r="E9" s="109"/>
      <c r="F9" s="223"/>
      <c r="G9" s="98" t="s">
        <v>213</v>
      </c>
      <c r="H9" s="109"/>
      <c r="I9" s="109"/>
      <c r="J9" s="223"/>
      <c r="K9" s="98" t="s">
        <v>214</v>
      </c>
      <c r="L9" s="109"/>
      <c r="M9" s="109"/>
      <c r="N9" s="109"/>
      <c r="O9" s="223"/>
      <c r="P9" s="98" t="s">
        <v>314</v>
      </c>
      <c r="Q9" s="109"/>
      <c r="R9" s="223"/>
      <c r="S9" s="98" t="s">
        <v>213</v>
      </c>
      <c r="T9" s="109"/>
      <c r="U9" s="109"/>
      <c r="V9" s="223"/>
      <c r="W9" s="98" t="s">
        <v>214</v>
      </c>
      <c r="X9" s="109"/>
      <c r="Y9" s="109"/>
      <c r="Z9" s="223"/>
      <c r="AA9" s="28"/>
    </row>
    <row r="10" spans="2:27" x14ac:dyDescent="0.2">
      <c r="B10" s="105" t="str">
        <f>INTRO!$D$16</f>
        <v>NAME</v>
      </c>
      <c r="C10" s="30"/>
      <c r="D10" s="30"/>
      <c r="E10" s="30"/>
      <c r="F10" s="103"/>
      <c r="G10" s="224"/>
      <c r="H10" s="104"/>
      <c r="I10" s="104"/>
      <c r="J10" s="225"/>
      <c r="K10" s="224"/>
      <c r="L10" s="104"/>
      <c r="M10" s="104"/>
      <c r="N10" s="104"/>
      <c r="O10" s="225"/>
      <c r="P10" s="105" t="str">
        <f>INTRO!$D$16</f>
        <v>NAME</v>
      </c>
      <c r="Q10" s="30"/>
      <c r="R10" s="103"/>
      <c r="S10" s="105" t="str">
        <f>IF(G10&lt;&gt;"",G10,"")</f>
        <v/>
      </c>
      <c r="T10" s="30"/>
      <c r="U10" s="30"/>
      <c r="V10" s="103"/>
      <c r="W10" s="105" t="str">
        <f>IF(K10&lt;&gt;"",K10,"")</f>
        <v/>
      </c>
      <c r="X10" s="30"/>
      <c r="Y10" s="30"/>
      <c r="Z10" s="103"/>
      <c r="AA10" s="24"/>
    </row>
    <row r="11" spans="2:27" s="60" customFormat="1" x14ac:dyDescent="0.2">
      <c r="B11" s="98" t="s">
        <v>145</v>
      </c>
      <c r="C11" s="109"/>
      <c r="D11" s="109"/>
      <c r="E11" s="226" t="s">
        <v>227</v>
      </c>
      <c r="F11" s="227"/>
      <c r="G11" s="98" t="s">
        <v>216</v>
      </c>
      <c r="H11" s="109"/>
      <c r="I11" s="109"/>
      <c r="J11" s="223"/>
      <c r="K11" s="98" t="s">
        <v>228</v>
      </c>
      <c r="L11" s="109"/>
      <c r="M11" s="109"/>
      <c r="N11" s="109"/>
      <c r="O11" s="223"/>
      <c r="P11" s="98" t="s">
        <v>145</v>
      </c>
      <c r="Q11" s="26"/>
      <c r="R11" s="99"/>
      <c r="S11" s="98" t="s">
        <v>216</v>
      </c>
      <c r="T11" s="109"/>
      <c r="U11" s="109"/>
      <c r="V11" s="223"/>
      <c r="W11" s="98" t="s">
        <v>228</v>
      </c>
      <c r="X11" s="109"/>
      <c r="Y11" s="109"/>
      <c r="Z11" s="223"/>
      <c r="AA11" s="28"/>
    </row>
    <row r="12" spans="2:27" x14ac:dyDescent="0.2">
      <c r="B12" s="224"/>
      <c r="C12" s="104"/>
      <c r="D12" s="104"/>
      <c r="E12" s="107" t="s">
        <v>229</v>
      </c>
      <c r="F12" s="228" t="s">
        <v>230</v>
      </c>
      <c r="G12" s="224"/>
      <c r="H12" s="104"/>
      <c r="I12" s="104"/>
      <c r="J12" s="225"/>
      <c r="K12" s="224"/>
      <c r="L12" s="104"/>
      <c r="M12" s="104"/>
      <c r="N12" s="104"/>
      <c r="O12" s="225"/>
      <c r="P12" s="105" t="str">
        <f>IF(B12&lt;&gt;"",B12,"")</f>
        <v/>
      </c>
      <c r="Q12" s="30"/>
      <c r="R12" s="103"/>
      <c r="S12" s="105" t="str">
        <f>IF(G12&lt;&gt;"",G12,"")</f>
        <v/>
      </c>
      <c r="T12" s="30"/>
      <c r="U12" s="30"/>
      <c r="V12" s="103"/>
      <c r="W12" s="105" t="str">
        <f>IF(K12&lt;&gt;"",K12,"")</f>
        <v/>
      </c>
      <c r="X12" s="30"/>
      <c r="Y12" s="30"/>
      <c r="Z12" s="103"/>
      <c r="AA12" s="24"/>
    </row>
    <row r="13" spans="2:27" x14ac:dyDescent="0.2">
      <c r="B13" s="98" t="s">
        <v>231</v>
      </c>
      <c r="C13" s="109"/>
      <c r="D13" s="109"/>
      <c r="E13" s="109"/>
      <c r="F13" s="223"/>
      <c r="G13" s="98" t="s">
        <v>232</v>
      </c>
      <c r="H13" s="223"/>
      <c r="I13" s="98" t="s">
        <v>233</v>
      </c>
      <c r="J13" s="223"/>
      <c r="K13" s="98" t="s">
        <v>234</v>
      </c>
      <c r="L13" s="223"/>
      <c r="M13" s="98" t="s">
        <v>217</v>
      </c>
      <c r="N13" s="109"/>
      <c r="O13" s="223"/>
      <c r="P13" s="98" t="s">
        <v>231</v>
      </c>
      <c r="Q13" s="26"/>
      <c r="R13" s="99"/>
      <c r="S13" s="98" t="s">
        <v>232</v>
      </c>
      <c r="T13" s="223"/>
      <c r="U13" s="98" t="s">
        <v>233</v>
      </c>
      <c r="V13" s="223"/>
      <c r="W13" s="98" t="s">
        <v>234</v>
      </c>
      <c r="X13" s="223"/>
      <c r="Y13" s="98" t="s">
        <v>217</v>
      </c>
      <c r="Z13" s="223"/>
      <c r="AA13" s="28"/>
    </row>
    <row r="14" spans="2:27" x14ac:dyDescent="0.2">
      <c r="B14" s="224"/>
      <c r="C14" s="104"/>
      <c r="D14" s="104"/>
      <c r="E14" s="104"/>
      <c r="F14" s="225"/>
      <c r="G14" s="229">
        <f>COUNT(D18:D20)</f>
        <v>0</v>
      </c>
      <c r="H14" s="230"/>
      <c r="I14" s="229">
        <f>COUNT(D18:M18)</f>
        <v>0</v>
      </c>
      <c r="J14" s="230"/>
      <c r="K14" s="229">
        <f>COUNT(D18,D23,D28)</f>
        <v>0</v>
      </c>
      <c r="L14" s="218"/>
      <c r="M14" s="224"/>
      <c r="N14" s="104"/>
      <c r="O14" s="225"/>
      <c r="P14" s="105" t="str">
        <f>IF(B14&lt;&gt;"",B14,"")</f>
        <v/>
      </c>
      <c r="Q14" s="30"/>
      <c r="R14" s="103"/>
      <c r="S14" s="231">
        <f>G14</f>
        <v>0</v>
      </c>
      <c r="T14" s="218"/>
      <c r="U14" s="231">
        <f>I14</f>
        <v>0</v>
      </c>
      <c r="V14" s="218"/>
      <c r="W14" s="231">
        <f>K14</f>
        <v>0</v>
      </c>
      <c r="X14" s="218"/>
      <c r="Y14" s="105" t="str">
        <f>IF(M14&lt;&gt;"",M14,"")</f>
        <v/>
      </c>
      <c r="Z14" s="103"/>
      <c r="AA14" s="24"/>
    </row>
    <row r="15" spans="2:27" x14ac:dyDescent="0.2">
      <c r="B15" s="24"/>
      <c r="C15" s="24"/>
      <c r="D15" s="24"/>
      <c r="E15" s="232" t="str">
        <f>IF(E12&gt;F12,"ENTER LOWER SPECIFICATION IN D11 AND UPPER IN E11","")</f>
        <v/>
      </c>
      <c r="F15" s="24"/>
      <c r="G15" s="24"/>
      <c r="H15" s="23"/>
      <c r="I15" s="24"/>
      <c r="J15" s="23"/>
      <c r="K15" s="24"/>
      <c r="L15" s="23"/>
      <c r="M15" s="24"/>
      <c r="N15" s="24"/>
      <c r="O15" s="24"/>
      <c r="P15" s="24"/>
      <c r="Q15" s="24"/>
      <c r="R15" s="24"/>
      <c r="S15" s="24"/>
      <c r="T15" s="23"/>
      <c r="U15" s="24"/>
      <c r="V15" s="23"/>
      <c r="W15" s="24"/>
      <c r="X15" s="23"/>
      <c r="Y15" s="24"/>
      <c r="Z15" s="24"/>
      <c r="AA15" s="24"/>
    </row>
    <row r="16" spans="2:27" ht="15.75" x14ac:dyDescent="0.25">
      <c r="B16" s="233" t="s">
        <v>235</v>
      </c>
      <c r="C16" s="99"/>
      <c r="D16" s="234" t="s">
        <v>152</v>
      </c>
      <c r="E16" s="235"/>
      <c r="F16" s="235"/>
      <c r="G16" s="235"/>
      <c r="H16" s="235"/>
      <c r="I16" s="235"/>
      <c r="J16" s="235"/>
      <c r="K16" s="235"/>
      <c r="L16" s="235"/>
      <c r="M16" s="236"/>
      <c r="N16" s="237" t="s">
        <v>236</v>
      </c>
      <c r="O16" s="238"/>
      <c r="P16" s="239"/>
      <c r="Q16" s="175"/>
      <c r="R16" s="175"/>
      <c r="S16" s="240" t="s">
        <v>224</v>
      </c>
      <c r="T16" s="175"/>
      <c r="U16" s="175"/>
      <c r="V16" s="241"/>
      <c r="W16" s="242" t="s">
        <v>265</v>
      </c>
      <c r="X16" s="243"/>
      <c r="Y16" s="220"/>
      <c r="Z16" s="221"/>
    </row>
    <row r="17" spans="2:26" ht="15.75" customHeight="1" thickBot="1" x14ac:dyDescent="0.25">
      <c r="B17" s="244" t="s">
        <v>237</v>
      </c>
      <c r="C17" s="103"/>
      <c r="D17" s="245">
        <v>1</v>
      </c>
      <c r="E17" s="245">
        <v>2</v>
      </c>
      <c r="F17" s="245">
        <v>3</v>
      </c>
      <c r="G17" s="245">
        <v>4</v>
      </c>
      <c r="H17" s="245">
        <v>5</v>
      </c>
      <c r="I17" s="245">
        <v>6</v>
      </c>
      <c r="J17" s="245">
        <v>7</v>
      </c>
      <c r="K17" s="245">
        <v>8</v>
      </c>
      <c r="L17" s="245">
        <v>9</v>
      </c>
      <c r="M17" s="245">
        <v>10</v>
      </c>
      <c r="N17" s="105"/>
      <c r="O17" s="103"/>
      <c r="P17" s="233" t="s">
        <v>238</v>
      </c>
      <c r="Q17" s="26"/>
      <c r="R17" s="26"/>
      <c r="S17" s="26"/>
      <c r="T17" s="26"/>
      <c r="U17" s="26"/>
      <c r="V17" s="99"/>
      <c r="W17" s="124"/>
      <c r="X17" s="26"/>
      <c r="Y17" s="26"/>
      <c r="Z17" s="99"/>
    </row>
    <row r="18" spans="2:26" ht="18" customHeight="1" x14ac:dyDescent="0.25">
      <c r="B18" s="246" t="s">
        <v>239</v>
      </c>
      <c r="C18" s="247">
        <v>1</v>
      </c>
      <c r="D18" s="248"/>
      <c r="E18" s="248"/>
      <c r="F18" s="248"/>
      <c r="G18" s="248"/>
      <c r="H18" s="248"/>
      <c r="I18" s="248"/>
      <c r="J18" s="248"/>
      <c r="K18" s="248"/>
      <c r="L18" s="248"/>
      <c r="M18" s="248"/>
      <c r="N18" s="249"/>
      <c r="O18" s="250" t="str">
        <f t="shared" ref="O18:O32" si="0">IF(D18&lt;&gt;"",AVERAGE(D18:M18),"")</f>
        <v/>
      </c>
      <c r="P18" s="251" t="s">
        <v>240</v>
      </c>
      <c r="Q18" s="23" t="s">
        <v>225</v>
      </c>
      <c r="R18" s="79" t="s">
        <v>566</v>
      </c>
      <c r="U18" s="245" t="s">
        <v>232</v>
      </c>
      <c r="V18" s="252" t="s">
        <v>241</v>
      </c>
      <c r="W18" s="251" t="s">
        <v>242</v>
      </c>
      <c r="X18" s="85" t="s">
        <v>225</v>
      </c>
      <c r="Y18" s="17" t="s">
        <v>266</v>
      </c>
      <c r="Z18" s="116"/>
    </row>
    <row r="19" spans="2:26" ht="18" customHeight="1" x14ac:dyDescent="0.2">
      <c r="B19" s="253">
        <v>2</v>
      </c>
      <c r="C19" s="254">
        <v>2</v>
      </c>
      <c r="D19" s="255"/>
      <c r="E19" s="255"/>
      <c r="F19" s="255"/>
      <c r="G19" s="255"/>
      <c r="H19" s="255"/>
      <c r="I19" s="255"/>
      <c r="J19" s="255"/>
      <c r="K19" s="255"/>
      <c r="L19" s="255"/>
      <c r="M19" s="255"/>
      <c r="N19" s="30"/>
      <c r="O19" s="256" t="str">
        <f t="shared" si="0"/>
        <v/>
      </c>
      <c r="P19" s="112"/>
      <c r="Q19" s="23" t="s">
        <v>225</v>
      </c>
      <c r="R19" s="17" t="str">
        <f>IF(D18&lt;&gt;"",CONCATENATE(TEXT($O$35,"0.000")," x ",CHOOSE($G$14,0,V19,V20)),"")</f>
        <v/>
      </c>
      <c r="U19" s="257">
        <v>2</v>
      </c>
      <c r="V19" s="201">
        <v>4.5599999999999996</v>
      </c>
      <c r="W19" s="251"/>
      <c r="X19" s="85" t="s">
        <v>225</v>
      </c>
      <c r="Y19" s="258" t="str">
        <f>IF(D18&lt;&gt;"",CONCATENATE("100(",TEXT($R$20,"0.000"),"/",TEXT($R$37,"0.000"),")"),"")</f>
        <v/>
      </c>
      <c r="Z19" s="116"/>
    </row>
    <row r="20" spans="2:26" ht="18" customHeight="1" x14ac:dyDescent="0.2">
      <c r="B20" s="259">
        <f>B19+1</f>
        <v>3</v>
      </c>
      <c r="C20" s="260">
        <v>3</v>
      </c>
      <c r="D20" s="255"/>
      <c r="E20" s="255"/>
      <c r="F20" s="255"/>
      <c r="G20" s="255"/>
      <c r="H20" s="255"/>
      <c r="I20" s="255"/>
      <c r="J20" s="255"/>
      <c r="K20" s="255"/>
      <c r="L20" s="255"/>
      <c r="M20" s="255"/>
      <c r="N20" s="30"/>
      <c r="O20" s="256" t="str">
        <f t="shared" si="0"/>
        <v/>
      </c>
      <c r="P20" s="105"/>
      <c r="Q20" s="261" t="s">
        <v>225</v>
      </c>
      <c r="R20" s="262" t="str">
        <f>IF(D18&lt;&gt;"",$O$35*(CHOOSE($G$14,0,V19,V20)),"")</f>
        <v/>
      </c>
      <c r="S20" s="30"/>
      <c r="T20" s="30"/>
      <c r="U20" s="263">
        <v>3</v>
      </c>
      <c r="V20" s="260">
        <v>3.05</v>
      </c>
      <c r="W20" s="105"/>
      <c r="X20" s="261" t="s">
        <v>225</v>
      </c>
      <c r="Y20" s="264" t="str">
        <f>IF(D18&lt;&gt;"",100*($R$20/$R$37),"")</f>
        <v/>
      </c>
      <c r="Z20" s="103"/>
    </row>
    <row r="21" spans="2:26" ht="18" customHeight="1" x14ac:dyDescent="0.25">
      <c r="B21" s="259">
        <f>B20+1</f>
        <v>4</v>
      </c>
      <c r="C21" s="260" t="s">
        <v>243</v>
      </c>
      <c r="D21" s="265" t="str">
        <f>IF(D18&lt;&gt;"",SUM(D18:D20)/COUNT(D18:D20),"")</f>
        <v/>
      </c>
      <c r="E21" s="265" t="str">
        <f t="shared" ref="E21:M21" si="1">IF(E18&lt;&gt;"",SUM(E18:E20)/COUNT(E18:E20),"")</f>
        <v/>
      </c>
      <c r="F21" s="265" t="str">
        <f t="shared" si="1"/>
        <v/>
      </c>
      <c r="G21" s="265" t="str">
        <f t="shared" si="1"/>
        <v/>
      </c>
      <c r="H21" s="265" t="str">
        <f t="shared" si="1"/>
        <v/>
      </c>
      <c r="I21" s="265" t="str">
        <f t="shared" si="1"/>
        <v/>
      </c>
      <c r="J21" s="265" t="str">
        <f t="shared" si="1"/>
        <v/>
      </c>
      <c r="K21" s="265" t="str">
        <f t="shared" si="1"/>
        <v/>
      </c>
      <c r="L21" s="265" t="str">
        <f t="shared" si="1"/>
        <v/>
      </c>
      <c r="M21" s="265" t="str">
        <f t="shared" si="1"/>
        <v/>
      </c>
      <c r="N21" s="266" t="s">
        <v>567</v>
      </c>
      <c r="O21" s="256" t="str">
        <f t="shared" si="0"/>
        <v/>
      </c>
      <c r="P21" s="233" t="s">
        <v>244</v>
      </c>
      <c r="Q21" s="26"/>
      <c r="R21" s="26"/>
      <c r="S21" s="26"/>
      <c r="T21" s="26"/>
      <c r="U21" s="26"/>
      <c r="V21" s="99"/>
      <c r="W21" s="124"/>
      <c r="X21" s="26"/>
      <c r="Y21" s="26"/>
      <c r="Z21" s="99"/>
    </row>
    <row r="22" spans="2:26" ht="18" customHeight="1" thickBot="1" x14ac:dyDescent="0.3">
      <c r="B22" s="267">
        <f>B21+1</f>
        <v>5</v>
      </c>
      <c r="C22" s="268" t="s">
        <v>146</v>
      </c>
      <c r="D22" s="269" t="str">
        <f>IF(D18&lt;&gt;"",MAX(D18:D20)-MIN(D18:D20),"")</f>
        <v/>
      </c>
      <c r="E22" s="269" t="str">
        <f t="shared" ref="E22:M22" si="2">IF(E18&lt;&gt;"",MAX(E18:E20)-MIN(E18:E20),"")</f>
        <v/>
      </c>
      <c r="F22" s="269" t="str">
        <f t="shared" si="2"/>
        <v/>
      </c>
      <c r="G22" s="269" t="str">
        <f t="shared" si="2"/>
        <v/>
      </c>
      <c r="H22" s="269" t="str">
        <f t="shared" si="2"/>
        <v/>
      </c>
      <c r="I22" s="269" t="str">
        <f t="shared" si="2"/>
        <v/>
      </c>
      <c r="J22" s="269" t="str">
        <f t="shared" si="2"/>
        <v/>
      </c>
      <c r="K22" s="269" t="str">
        <f t="shared" si="2"/>
        <v/>
      </c>
      <c r="L22" s="269" t="str">
        <f t="shared" si="2"/>
        <v/>
      </c>
      <c r="M22" s="269" t="str">
        <f t="shared" si="2"/>
        <v/>
      </c>
      <c r="N22" s="270" t="s">
        <v>568</v>
      </c>
      <c r="O22" s="256" t="str">
        <f t="shared" si="0"/>
        <v/>
      </c>
      <c r="P22" s="251" t="s">
        <v>245</v>
      </c>
      <c r="Q22" s="23" t="s">
        <v>225</v>
      </c>
      <c r="R22" s="24" t="s">
        <v>569</v>
      </c>
      <c r="S22" s="24"/>
      <c r="T22" s="24"/>
      <c r="U22" s="24"/>
      <c r="V22" s="116"/>
      <c r="W22" s="251" t="s">
        <v>246</v>
      </c>
      <c r="X22" s="23" t="s">
        <v>225</v>
      </c>
      <c r="Y22" s="24" t="s">
        <v>267</v>
      </c>
      <c r="Z22" s="116"/>
    </row>
    <row r="23" spans="2:26" ht="18" customHeight="1" x14ac:dyDescent="0.2">
      <c r="B23" s="246" t="s">
        <v>247</v>
      </c>
      <c r="C23" s="247">
        <v>1</v>
      </c>
      <c r="D23" s="248"/>
      <c r="E23" s="248"/>
      <c r="F23" s="248"/>
      <c r="G23" s="248"/>
      <c r="H23" s="248"/>
      <c r="I23" s="248"/>
      <c r="J23" s="248"/>
      <c r="K23" s="248"/>
      <c r="L23" s="248"/>
      <c r="M23" s="248"/>
      <c r="N23" s="249"/>
      <c r="O23" s="250" t="str">
        <f t="shared" si="0"/>
        <v/>
      </c>
      <c r="P23" s="112"/>
      <c r="Q23" s="23" t="s">
        <v>225</v>
      </c>
      <c r="R23" s="271" t="str">
        <f>IF(D18&lt;&gt;"",CONCATENATE("{(",TEXT($O$36,"0.000")," x ",CHOOSE($K$14,0,U25,V25),")^2 - (",TEXT($R$20,"0.000")," ^2/(",$I$14," x ",$G$14,"))}^1/2"),"")</f>
        <v/>
      </c>
      <c r="S23" s="24"/>
      <c r="T23" s="24"/>
      <c r="U23" s="24"/>
      <c r="V23" s="116"/>
      <c r="W23" s="251"/>
      <c r="X23" s="23" t="s">
        <v>225</v>
      </c>
      <c r="Y23" s="17" t="str">
        <f>IF(D18&lt;&gt;"",CONCATENATE("100(",TEXT($R$24,"0.000"),"/",TEXT($R$37,"0.000"),")"),"")</f>
        <v/>
      </c>
      <c r="Z23" s="116"/>
    </row>
    <row r="24" spans="2:26" ht="18" customHeight="1" x14ac:dyDescent="0.2">
      <c r="B24" s="259">
        <v>7</v>
      </c>
      <c r="C24" s="254">
        <v>2</v>
      </c>
      <c r="D24" s="255"/>
      <c r="E24" s="255"/>
      <c r="F24" s="255"/>
      <c r="G24" s="255"/>
      <c r="H24" s="255"/>
      <c r="I24" s="255"/>
      <c r="J24" s="255"/>
      <c r="K24" s="255"/>
      <c r="L24" s="255"/>
      <c r="M24" s="255"/>
      <c r="N24" s="30"/>
      <c r="O24" s="256" t="str">
        <f t="shared" si="0"/>
        <v/>
      </c>
      <c r="P24" s="112"/>
      <c r="Q24" s="23" t="s">
        <v>225</v>
      </c>
      <c r="R24" s="272" t="str">
        <f>IF(D18="","",IF(($O$36*CHOOSE($K$14,0,U25,V25))^2-$R$20^2/($I$14*$G$14)&lt;0,0,(($O$36*CHOOSE($K$14,0,U25,V25))^2-$R$20^2/($I$14*$G$14))^(1/2)))</f>
        <v/>
      </c>
      <c r="S24" s="24"/>
      <c r="T24" s="273" t="s">
        <v>234</v>
      </c>
      <c r="U24" s="245">
        <v>2</v>
      </c>
      <c r="V24" s="245">
        <v>3</v>
      </c>
      <c r="W24" s="251"/>
      <c r="X24" s="23" t="s">
        <v>225</v>
      </c>
      <c r="Y24" s="274" t="str">
        <f>IF(D18&lt;&gt;"",100*($R$24/$R$37),"")</f>
        <v/>
      </c>
      <c r="Z24" s="116"/>
    </row>
    <row r="25" spans="2:26" ht="18" customHeight="1" x14ac:dyDescent="0.25">
      <c r="B25" s="259">
        <f>B24+1</f>
        <v>8</v>
      </c>
      <c r="C25" s="260">
        <v>3</v>
      </c>
      <c r="D25" s="255"/>
      <c r="E25" s="255"/>
      <c r="F25" s="255"/>
      <c r="G25" s="255"/>
      <c r="H25" s="255"/>
      <c r="I25" s="255"/>
      <c r="J25" s="255"/>
      <c r="K25" s="255"/>
      <c r="L25" s="255"/>
      <c r="M25" s="255"/>
      <c r="N25" s="30"/>
      <c r="O25" s="256" t="str">
        <f t="shared" si="0"/>
        <v/>
      </c>
      <c r="P25" s="105"/>
      <c r="Q25" s="30"/>
      <c r="R25" s="30"/>
      <c r="S25" s="30"/>
      <c r="T25" s="166" t="s">
        <v>570</v>
      </c>
      <c r="U25" s="166">
        <v>3.65</v>
      </c>
      <c r="V25" s="265">
        <v>2.7</v>
      </c>
      <c r="W25" s="112" t="s">
        <v>248</v>
      </c>
      <c r="X25" s="24"/>
      <c r="Y25" s="24"/>
      <c r="Z25" s="116"/>
    </row>
    <row r="26" spans="2:26" ht="18" customHeight="1" x14ac:dyDescent="0.25">
      <c r="B26" s="259">
        <f>B25+1</f>
        <v>9</v>
      </c>
      <c r="C26" s="260" t="s">
        <v>243</v>
      </c>
      <c r="D26" s="265" t="str">
        <f t="shared" ref="D26:M26" si="3">IF(D23&lt;&gt;"",SUM(D23:D25)/COUNT(D23:D25),"")</f>
        <v/>
      </c>
      <c r="E26" s="265" t="str">
        <f t="shared" si="3"/>
        <v/>
      </c>
      <c r="F26" s="265" t="str">
        <f t="shared" si="3"/>
        <v/>
      </c>
      <c r="G26" s="265" t="str">
        <f t="shared" si="3"/>
        <v/>
      </c>
      <c r="H26" s="265" t="str">
        <f t="shared" si="3"/>
        <v/>
      </c>
      <c r="I26" s="265" t="str">
        <f t="shared" si="3"/>
        <v/>
      </c>
      <c r="J26" s="265" t="str">
        <f t="shared" si="3"/>
        <v/>
      </c>
      <c r="K26" s="265" t="str">
        <f t="shared" si="3"/>
        <v/>
      </c>
      <c r="L26" s="265" t="str">
        <f t="shared" si="3"/>
        <v/>
      </c>
      <c r="M26" s="265" t="str">
        <f t="shared" si="3"/>
        <v/>
      </c>
      <c r="N26" s="266" t="s">
        <v>571</v>
      </c>
      <c r="O26" s="256" t="str">
        <f t="shared" si="0"/>
        <v/>
      </c>
      <c r="P26" s="233" t="s">
        <v>249</v>
      </c>
      <c r="Q26" s="26"/>
      <c r="R26" s="26"/>
      <c r="S26" s="26"/>
      <c r="T26" s="26"/>
      <c r="U26" s="26"/>
      <c r="V26" s="99"/>
      <c r="W26" s="105" t="s">
        <v>250</v>
      </c>
      <c r="X26" s="30"/>
      <c r="Y26" s="30"/>
      <c r="Z26" s="103"/>
    </row>
    <row r="27" spans="2:26" ht="18" customHeight="1" thickBot="1" x14ac:dyDescent="0.3">
      <c r="B27" s="267">
        <f>B26+1</f>
        <v>10</v>
      </c>
      <c r="C27" s="268" t="s">
        <v>146</v>
      </c>
      <c r="D27" s="269" t="str">
        <f t="shared" ref="D27:M27" si="4">IF(D23&lt;&gt;"",MAX(D23:D25)-MIN(D23:D25),"")</f>
        <v/>
      </c>
      <c r="E27" s="269" t="str">
        <f t="shared" si="4"/>
        <v/>
      </c>
      <c r="F27" s="269" t="str">
        <f t="shared" si="4"/>
        <v/>
      </c>
      <c r="G27" s="269" t="str">
        <f t="shared" si="4"/>
        <v/>
      </c>
      <c r="H27" s="269" t="str">
        <f t="shared" si="4"/>
        <v/>
      </c>
      <c r="I27" s="269" t="str">
        <f t="shared" si="4"/>
        <v/>
      </c>
      <c r="J27" s="269" t="str">
        <f t="shared" si="4"/>
        <v/>
      </c>
      <c r="K27" s="269" t="str">
        <f t="shared" si="4"/>
        <v/>
      </c>
      <c r="L27" s="269" t="str">
        <f t="shared" si="4"/>
        <v/>
      </c>
      <c r="M27" s="269" t="str">
        <f t="shared" si="4"/>
        <v/>
      </c>
      <c r="N27" s="270" t="s">
        <v>572</v>
      </c>
      <c r="O27" s="256" t="str">
        <f t="shared" si="0"/>
        <v/>
      </c>
      <c r="P27" s="251" t="s">
        <v>251</v>
      </c>
      <c r="Q27" s="23" t="s">
        <v>225</v>
      </c>
      <c r="R27" s="24" t="s">
        <v>573</v>
      </c>
      <c r="S27" s="24"/>
      <c r="T27" s="24"/>
      <c r="U27" s="245" t="s">
        <v>233</v>
      </c>
      <c r="V27" s="252" t="s">
        <v>574</v>
      </c>
      <c r="W27" s="124"/>
      <c r="X27" s="26"/>
      <c r="Y27" s="26"/>
      <c r="Z27" s="99"/>
    </row>
    <row r="28" spans="2:26" ht="18" customHeight="1" x14ac:dyDescent="0.2">
      <c r="B28" s="246" t="s">
        <v>252</v>
      </c>
      <c r="C28" s="247">
        <v>1</v>
      </c>
      <c r="D28" s="248"/>
      <c r="E28" s="248"/>
      <c r="F28" s="248"/>
      <c r="G28" s="248"/>
      <c r="H28" s="248"/>
      <c r="I28" s="248"/>
      <c r="J28" s="248"/>
      <c r="K28" s="248"/>
      <c r="L28" s="248"/>
      <c r="M28" s="248"/>
      <c r="N28" s="249"/>
      <c r="O28" s="250" t="str">
        <f t="shared" si="0"/>
        <v/>
      </c>
      <c r="P28" s="112"/>
      <c r="Q28" s="23" t="s">
        <v>225</v>
      </c>
      <c r="R28" s="275" t="str">
        <f>IF(D18&lt;&gt;"",CONCATENATE("{(",TEXT($R$20,"0.000"),"^2 + ",TEXT($R$24,"0.000"),"^2)}^1/2"),"")</f>
        <v/>
      </c>
      <c r="S28" s="24"/>
      <c r="T28" s="24"/>
      <c r="U28" s="257">
        <v>2</v>
      </c>
      <c r="V28" s="276">
        <v>3.65</v>
      </c>
      <c r="W28" s="251" t="s">
        <v>253</v>
      </c>
      <c r="X28" s="23" t="s">
        <v>225</v>
      </c>
      <c r="Y28" s="24" t="s">
        <v>268</v>
      </c>
      <c r="Z28" s="116"/>
    </row>
    <row r="29" spans="2:26" ht="18" customHeight="1" x14ac:dyDescent="0.2">
      <c r="B29" s="259">
        <v>12</v>
      </c>
      <c r="C29" s="254">
        <v>2</v>
      </c>
      <c r="D29" s="255"/>
      <c r="E29" s="255"/>
      <c r="F29" s="255"/>
      <c r="G29" s="255"/>
      <c r="H29" s="255"/>
      <c r="I29" s="255"/>
      <c r="J29" s="255"/>
      <c r="K29" s="255"/>
      <c r="L29" s="255"/>
      <c r="M29" s="255"/>
      <c r="N29" s="30"/>
      <c r="O29" s="256" t="str">
        <f t="shared" si="0"/>
        <v/>
      </c>
      <c r="P29" s="105"/>
      <c r="Q29" s="261" t="s">
        <v>225</v>
      </c>
      <c r="R29" s="277" t="str">
        <f>IF(D18&lt;&gt;"",($R$20^2+$R$24^2)^(1/2),"")</f>
        <v/>
      </c>
      <c r="S29" s="30"/>
      <c r="T29" s="30"/>
      <c r="U29" s="257">
        <v>3</v>
      </c>
      <c r="V29" s="276">
        <v>2.7</v>
      </c>
      <c r="W29" s="251"/>
      <c r="X29" s="23" t="s">
        <v>225</v>
      </c>
      <c r="Y29" s="17" t="str">
        <f>IF(D18&lt;&gt;"",CONCATENATE("100(",TEXT($R$29,"0.000"),"/",TEXT($R$37,"0.000"),")"),"")</f>
        <v/>
      </c>
      <c r="Z29" s="116"/>
    </row>
    <row r="30" spans="2:26" ht="18" customHeight="1" x14ac:dyDescent="0.2">
      <c r="B30" s="259">
        <f>B29+1</f>
        <v>13</v>
      </c>
      <c r="C30" s="260">
        <v>3</v>
      </c>
      <c r="D30" s="255"/>
      <c r="E30" s="255"/>
      <c r="F30" s="255"/>
      <c r="G30" s="255"/>
      <c r="H30" s="255"/>
      <c r="I30" s="255"/>
      <c r="J30" s="255"/>
      <c r="K30" s="255"/>
      <c r="L30" s="255"/>
      <c r="M30" s="255"/>
      <c r="N30" s="30"/>
      <c r="O30" s="256" t="str">
        <f t="shared" si="0"/>
        <v/>
      </c>
      <c r="P30" s="233" t="s">
        <v>254</v>
      </c>
      <c r="Q30" s="26"/>
      <c r="R30" s="26"/>
      <c r="S30" s="26"/>
      <c r="T30" s="26"/>
      <c r="U30" s="257">
        <v>4</v>
      </c>
      <c r="V30" s="276">
        <v>2.2999999999999998</v>
      </c>
      <c r="W30" s="251"/>
      <c r="X30" s="23" t="s">
        <v>225</v>
      </c>
      <c r="Y30" s="274" t="str">
        <f>IF(D18&lt;&gt;"",100*($R$29/$R$37),"")</f>
        <v/>
      </c>
      <c r="Z30" s="116"/>
    </row>
    <row r="31" spans="2:26" ht="18" customHeight="1" x14ac:dyDescent="0.25">
      <c r="B31" s="259">
        <f>B30+1</f>
        <v>14</v>
      </c>
      <c r="C31" s="260" t="s">
        <v>243</v>
      </c>
      <c r="D31" s="265" t="str">
        <f t="shared" ref="D31:M31" si="5">IF(D28&lt;&gt;"",SUM(D28:D30)/COUNT(D28:D30),"")</f>
        <v/>
      </c>
      <c r="E31" s="265" t="str">
        <f t="shared" si="5"/>
        <v/>
      </c>
      <c r="F31" s="265" t="str">
        <f t="shared" si="5"/>
        <v/>
      </c>
      <c r="G31" s="265" t="str">
        <f t="shared" si="5"/>
        <v/>
      </c>
      <c r="H31" s="265" t="str">
        <f t="shared" si="5"/>
        <v/>
      </c>
      <c r="I31" s="265" t="str">
        <f t="shared" si="5"/>
        <v/>
      </c>
      <c r="J31" s="265" t="str">
        <f t="shared" si="5"/>
        <v/>
      </c>
      <c r="K31" s="265" t="str">
        <f t="shared" si="5"/>
        <v/>
      </c>
      <c r="L31" s="265" t="str">
        <f t="shared" si="5"/>
        <v/>
      </c>
      <c r="M31" s="265" t="str">
        <f t="shared" si="5"/>
        <v/>
      </c>
      <c r="N31" s="266" t="s">
        <v>575</v>
      </c>
      <c r="O31" s="256" t="str">
        <f t="shared" si="0"/>
        <v/>
      </c>
      <c r="P31" s="251" t="s">
        <v>255</v>
      </c>
      <c r="Q31" s="23" t="s">
        <v>225</v>
      </c>
      <c r="R31" s="24" t="s">
        <v>576</v>
      </c>
      <c r="S31" s="24"/>
      <c r="T31" s="24"/>
      <c r="U31" s="257">
        <v>5</v>
      </c>
      <c r="V31" s="276">
        <v>2.08</v>
      </c>
      <c r="W31" s="278" t="str">
        <f>IF(D19&lt;&gt;"",IF(Y30&lt;10,"Gage system O.K",IF(Y30&lt;30,"Gage system may be acceptable","Gage system needs improvement")),"")</f>
        <v/>
      </c>
      <c r="X31" s="32"/>
      <c r="Y31" s="279"/>
      <c r="Z31" s="280"/>
    </row>
    <row r="32" spans="2:26" ht="18" customHeight="1" thickBot="1" x14ac:dyDescent="0.3">
      <c r="B32" s="267">
        <f>B31+1</f>
        <v>15</v>
      </c>
      <c r="C32" s="268" t="s">
        <v>146</v>
      </c>
      <c r="D32" s="269" t="str">
        <f t="shared" ref="D32:M32" si="6">IF(D28&lt;&gt;"",MAX(D28:D30)-MIN(D28:D30),"")</f>
        <v/>
      </c>
      <c r="E32" s="269" t="str">
        <f t="shared" si="6"/>
        <v/>
      </c>
      <c r="F32" s="269" t="str">
        <f t="shared" si="6"/>
        <v/>
      </c>
      <c r="G32" s="269" t="str">
        <f t="shared" si="6"/>
        <v/>
      </c>
      <c r="H32" s="269" t="str">
        <f t="shared" si="6"/>
        <v/>
      </c>
      <c r="I32" s="269" t="str">
        <f t="shared" si="6"/>
        <v/>
      </c>
      <c r="J32" s="269" t="str">
        <f t="shared" si="6"/>
        <v/>
      </c>
      <c r="K32" s="269" t="str">
        <f t="shared" si="6"/>
        <v/>
      </c>
      <c r="L32" s="269" t="str">
        <f t="shared" si="6"/>
        <v/>
      </c>
      <c r="M32" s="269" t="str">
        <f t="shared" si="6"/>
        <v/>
      </c>
      <c r="N32" s="270" t="s">
        <v>577</v>
      </c>
      <c r="O32" s="256" t="str">
        <f t="shared" si="0"/>
        <v/>
      </c>
      <c r="P32" s="251"/>
      <c r="Q32" s="23" t="s">
        <v>225</v>
      </c>
      <c r="R32" s="24" t="str">
        <f>IF(D18&lt;&gt;"",CONCATENATE(TEXT($O$34,"0.000")," x ",CHOOSE($I$14,0,V28,V29,V30,V31,V32,V33,V34,V35,V36)),"")</f>
        <v/>
      </c>
      <c r="S32" s="24"/>
      <c r="T32" s="24"/>
      <c r="U32" s="257">
        <v>6</v>
      </c>
      <c r="V32" s="276">
        <v>1.93</v>
      </c>
      <c r="W32" s="124"/>
      <c r="X32" s="26"/>
      <c r="Y32" s="26"/>
      <c r="Z32" s="99"/>
    </row>
    <row r="33" spans="2:26" ht="18" customHeight="1" x14ac:dyDescent="0.25">
      <c r="B33" s="281" t="s">
        <v>256</v>
      </c>
      <c r="C33" s="113"/>
      <c r="D33" s="282"/>
      <c r="E33" s="282"/>
      <c r="F33" s="282"/>
      <c r="G33" s="282"/>
      <c r="H33" s="282"/>
      <c r="I33" s="282"/>
      <c r="J33" s="282"/>
      <c r="K33" s="282"/>
      <c r="L33" s="282"/>
      <c r="M33" s="282"/>
      <c r="N33" s="283" t="s">
        <v>578</v>
      </c>
      <c r="O33" s="284" t="str">
        <f>IF(D18&lt;&gt;"",AVERAGE(D34:M34),"")</f>
        <v/>
      </c>
      <c r="P33" s="285"/>
      <c r="Q33" s="261" t="s">
        <v>225</v>
      </c>
      <c r="R33" s="277" t="str">
        <f>IF(D18&lt;&gt;"",$O$34*CHOOSE($I$14,0,V28,V29,V30,V31,V32,V33,V34,V35,V36),"")</f>
        <v/>
      </c>
      <c r="S33" s="30"/>
      <c r="T33" s="30"/>
      <c r="U33" s="257">
        <v>7</v>
      </c>
      <c r="V33" s="276">
        <v>1.82</v>
      </c>
      <c r="W33" s="251" t="s">
        <v>257</v>
      </c>
      <c r="X33" s="23" t="s">
        <v>225</v>
      </c>
      <c r="Y33" s="24" t="s">
        <v>269</v>
      </c>
      <c r="Z33" s="116"/>
    </row>
    <row r="34" spans="2:26" ht="18" customHeight="1" thickBot="1" x14ac:dyDescent="0.3">
      <c r="B34" s="286" t="s">
        <v>258</v>
      </c>
      <c r="C34" s="121"/>
      <c r="D34" s="287" t="str">
        <f>IF(D21&lt;&gt;"",SUM(D21,D26,D31)/COUNT(D21,D26,D31),"")</f>
        <v/>
      </c>
      <c r="E34" s="287" t="str">
        <f t="shared" ref="E34:M34" si="7">IF(E21&lt;&gt;"",SUM(E21,E26,E31)/COUNT(E21,E26,E31),"")</f>
        <v/>
      </c>
      <c r="F34" s="287" t="str">
        <f t="shared" si="7"/>
        <v/>
      </c>
      <c r="G34" s="287" t="str">
        <f t="shared" si="7"/>
        <v/>
      </c>
      <c r="H34" s="287" t="str">
        <f t="shared" si="7"/>
        <v/>
      </c>
      <c r="I34" s="287" t="str">
        <f t="shared" si="7"/>
        <v/>
      </c>
      <c r="J34" s="287" t="str">
        <f t="shared" si="7"/>
        <v/>
      </c>
      <c r="K34" s="287" t="str">
        <f t="shared" si="7"/>
        <v/>
      </c>
      <c r="L34" s="287" t="str">
        <f t="shared" si="7"/>
        <v/>
      </c>
      <c r="M34" s="287" t="str">
        <f t="shared" si="7"/>
        <v/>
      </c>
      <c r="N34" s="288" t="s">
        <v>579</v>
      </c>
      <c r="O34" s="289" t="str">
        <f>IF(D18&lt;&gt;"",MAX(D34:M34)-MIN(D34:M34),"")</f>
        <v/>
      </c>
      <c r="P34" s="233" t="s">
        <v>270</v>
      </c>
      <c r="Q34" s="26"/>
      <c r="R34" s="26"/>
      <c r="S34" s="26"/>
      <c r="T34" s="26"/>
      <c r="U34" s="257">
        <v>8</v>
      </c>
      <c r="V34" s="276">
        <v>1.74</v>
      </c>
      <c r="W34" s="251"/>
      <c r="X34" s="23" t="s">
        <v>225</v>
      </c>
      <c r="Y34" s="24" t="str">
        <f>IF(D18&lt;&gt;"",CONCATENATE("100(",TEXT($R$33,"0.000"),"/",TEXT($R$39,"0.000"),")"),"")</f>
        <v/>
      </c>
      <c r="Z34" s="116"/>
    </row>
    <row r="35" spans="2:26" ht="18" customHeight="1" x14ac:dyDescent="0.25">
      <c r="B35" s="290">
        <f>B32+2</f>
        <v>17</v>
      </c>
      <c r="C35" s="249" t="s">
        <v>580</v>
      </c>
      <c r="D35" s="249"/>
      <c r="E35" s="249"/>
      <c r="F35" s="249"/>
      <c r="G35" s="249"/>
      <c r="H35" s="249"/>
      <c r="I35" s="249"/>
      <c r="J35" s="249"/>
      <c r="K35" s="249"/>
      <c r="L35" s="249"/>
      <c r="M35" s="249"/>
      <c r="N35" s="291" t="s">
        <v>581</v>
      </c>
      <c r="O35" s="250" t="str">
        <f>IF(D18&lt;&gt;"",SUM(O22,O27,O32)/COUNT(D18,D23,D28),"")</f>
        <v/>
      </c>
      <c r="P35" s="251" t="s">
        <v>271</v>
      </c>
      <c r="Q35" s="23" t="s">
        <v>225</v>
      </c>
      <c r="R35" s="24" t="s">
        <v>272</v>
      </c>
      <c r="S35" s="24"/>
      <c r="T35" s="24"/>
      <c r="U35" s="257">
        <v>9</v>
      </c>
      <c r="V35" s="276">
        <v>1.67</v>
      </c>
      <c r="W35" s="251"/>
      <c r="X35" s="23" t="s">
        <v>225</v>
      </c>
      <c r="Y35" s="274" t="str">
        <f>IF(D18&lt;&gt;"",100*($R$33/$R$37),"")</f>
        <v/>
      </c>
      <c r="Z35" s="116"/>
    </row>
    <row r="36" spans="2:26" ht="18" customHeight="1" x14ac:dyDescent="0.25">
      <c r="B36" s="292">
        <f>B35+1</f>
        <v>18</v>
      </c>
      <c r="C36" s="161" t="s">
        <v>582</v>
      </c>
      <c r="D36" s="161"/>
      <c r="E36" s="161"/>
      <c r="F36" s="161"/>
      <c r="G36" s="161"/>
      <c r="H36" s="161"/>
      <c r="I36" s="161"/>
      <c r="J36" s="161"/>
      <c r="K36" s="161"/>
      <c r="L36" s="161"/>
      <c r="M36" s="161"/>
      <c r="N36" s="293" t="s">
        <v>583</v>
      </c>
      <c r="O36" s="294" t="str">
        <f>IF(D18&lt;&gt;"",MAX(O21,O26,O31)-MIN(O21,O26,O31),"")</f>
        <v/>
      </c>
      <c r="P36" s="251"/>
      <c r="Q36" s="84" t="s">
        <v>225</v>
      </c>
      <c r="R36" s="274" t="str">
        <f>CONCATENATE(F12," - ",E12)</f>
        <v>Upper - Lower</v>
      </c>
      <c r="S36" s="24"/>
      <c r="T36" s="24"/>
      <c r="U36" s="263">
        <v>10</v>
      </c>
      <c r="V36" s="295">
        <v>1.62</v>
      </c>
      <c r="W36" s="112"/>
      <c r="X36" s="24"/>
      <c r="Y36" s="24"/>
      <c r="Z36" s="116"/>
    </row>
    <row r="37" spans="2:26" ht="18" customHeight="1" x14ac:dyDescent="0.25">
      <c r="B37" s="292">
        <f>B36+1</f>
        <v>19</v>
      </c>
      <c r="C37" s="296" t="s">
        <v>584</v>
      </c>
      <c r="D37" s="161"/>
      <c r="E37" s="161"/>
      <c r="F37" s="297" t="str">
        <f>IF(D18="","",IF(OR(H37&lt;&gt;"",I37&lt;&gt;"",J37&lt;&gt;""),"APPRAISER",""))</f>
        <v/>
      </c>
      <c r="G37" s="298"/>
      <c r="H37" s="299" t="str">
        <f>IF(D18="","",IF(OR(AND($D22&lt;&gt;"",$D22&gt;$O$37),AND($E22&lt;&gt;"",$E22&gt;$O$37),AND($F22&lt;&gt;"",$F22&gt;$O$37),AND($G22&lt;&gt;"",$G22&gt;$O$37),AND($H22&lt;&gt;"",$H22&gt;$O$37),AND($I22&lt;&gt;"",$I22&gt;$O$37),AND($J22&lt;&gt;"",$J22&gt;$O$37),AND($K22&lt;&gt;"",$K22&gt;$O$37),AND($L22&lt;&gt;"",$L22&gt;$O$37),AND($M22&lt;&gt;"",$M22&gt;$O$37)),"A",""))</f>
        <v/>
      </c>
      <c r="I37" s="299" t="str">
        <f>IF(D18="","",IF(OR(AND($D27&lt;&gt;"",$D27&gt;$O$37),AND($E27&lt;&gt;"",$E27&gt;$O$37),AND($F27&lt;&gt;"",$F27&gt;$O$37),AND($G27&lt;&gt;"",$G27&gt;$O$37),AND($H27&lt;&gt;"",$H27&gt;$O$37),AND($I27&lt;&gt;"",$I27&gt;$O$37),AND($J27&lt;&gt;"",$J27&gt;$O$37),AND($K27&lt;&gt;"",$K27&gt;$O$37),AND($L27&lt;&gt;"",$L27&gt;$O$37),AND($M27&lt;&gt;"",$M27&gt;$O$37)),"B",""))</f>
        <v/>
      </c>
      <c r="J37" s="299" t="str">
        <f>IF(D18="","",IF(OR(AND($D32&lt;&gt;"",$D32&gt;$O$37),AND($E32&lt;&gt;"",$E32&gt;$O$37),AND($F32&lt;&gt;"",$F32&gt;$O$37),AND($G32&lt;&gt;"",$G32&gt;$O$37),AND($H32&lt;&gt;"",$H32&gt;$O$37),AND($I32&lt;&gt;"",$I32&gt;$O$37),AND($J32&lt;&gt;"",$J32&gt;$O$37),AND($K32&lt;&gt;"",$K32&gt;$O$37),AND($L32&lt;&gt;"",$L32&gt;$O$37),AND($M32&lt;&gt;"",$M32&gt;$O$37)),"C",""))</f>
        <v/>
      </c>
      <c r="K37" s="298" t="str">
        <f>IF(D18="","",IF(OR(H37&lt;&gt;"",I37&lt;&gt;"",J37&lt;&gt;""),"OUT OF CONTROL",""))</f>
        <v/>
      </c>
      <c r="L37" s="161"/>
      <c r="M37" s="161"/>
      <c r="N37" s="300" t="s">
        <v>585</v>
      </c>
      <c r="O37" s="294" t="str">
        <f>IF(D18&lt;&gt;"",IF(G14=3,2.58*O35,3.27*O35),"")</f>
        <v/>
      </c>
      <c r="P37" s="285"/>
      <c r="Q37" s="301" t="s">
        <v>225</v>
      </c>
      <c r="R37" s="262" t="str">
        <f>IF(D18&lt;&gt;"",F12-E12,"")</f>
        <v/>
      </c>
      <c r="S37" s="30"/>
      <c r="T37" s="30"/>
      <c r="U37" s="30"/>
      <c r="V37" s="30"/>
      <c r="W37" s="105"/>
      <c r="X37" s="30"/>
      <c r="Y37" s="30"/>
      <c r="Z37" s="103"/>
    </row>
    <row r="38" spans="2:26" ht="18" customHeight="1" thickBot="1" x14ac:dyDescent="0.3">
      <c r="B38" s="267">
        <f>B37+1</f>
        <v>20</v>
      </c>
      <c r="C38" s="302" t="s">
        <v>586</v>
      </c>
      <c r="D38" s="35"/>
      <c r="E38" s="35"/>
      <c r="F38" s="35"/>
      <c r="G38" s="35"/>
      <c r="H38" s="35"/>
      <c r="I38" s="35"/>
      <c r="J38" s="35"/>
      <c r="K38" s="35"/>
      <c r="L38" s="35"/>
      <c r="M38" s="35"/>
      <c r="N38" s="303" t="s">
        <v>587</v>
      </c>
      <c r="O38" s="289" t="str">
        <f>IF(D18&lt;&gt;"",0,"")</f>
        <v/>
      </c>
      <c r="P38" s="23"/>
      <c r="Q38" s="84"/>
      <c r="R38" s="277"/>
      <c r="S38" s="24"/>
      <c r="T38" s="24"/>
      <c r="U38" s="24"/>
      <c r="V38" s="24"/>
    </row>
    <row r="39" spans="2:26" ht="18" customHeight="1" x14ac:dyDescent="0.2">
      <c r="P39" s="60" t="s">
        <v>259</v>
      </c>
    </row>
    <row r="40" spans="2:26" ht="13.5" x14ac:dyDescent="0.25">
      <c r="B40" s="60" t="s">
        <v>588</v>
      </c>
      <c r="P40" s="60" t="s">
        <v>589</v>
      </c>
    </row>
    <row r="41" spans="2:26" x14ac:dyDescent="0.2">
      <c r="B41" s="60" t="s">
        <v>260</v>
      </c>
      <c r="Q41" s="60" t="s">
        <v>261</v>
      </c>
    </row>
    <row r="42" spans="2:26" x14ac:dyDescent="0.2">
      <c r="B42" s="60" t="s">
        <v>262</v>
      </c>
      <c r="P42" s="60" t="s">
        <v>263</v>
      </c>
    </row>
    <row r="43" spans="2:26" ht="13.5" x14ac:dyDescent="0.25">
      <c r="P43" s="60" t="s">
        <v>590</v>
      </c>
    </row>
    <row r="44" spans="2:26" ht="13.5" x14ac:dyDescent="0.25">
      <c r="B44" s="60" t="s">
        <v>264</v>
      </c>
      <c r="C44" s="30"/>
      <c r="D44" s="30"/>
      <c r="E44" s="30"/>
      <c r="F44" s="30"/>
      <c r="G44" s="30"/>
      <c r="H44" s="30"/>
      <c r="I44" s="30"/>
      <c r="J44" s="30"/>
      <c r="K44" s="30"/>
      <c r="L44" s="30"/>
      <c r="M44" s="30"/>
      <c r="N44" s="30"/>
      <c r="O44" s="30"/>
      <c r="P44" s="60" t="s">
        <v>591</v>
      </c>
    </row>
    <row r="45" spans="2:26" ht="13.5" x14ac:dyDescent="0.25">
      <c r="P45" s="60" t="s">
        <v>592</v>
      </c>
    </row>
    <row r="47" spans="2:26" s="39" customFormat="1" ht="9" x14ac:dyDescent="0.15">
      <c r="B47" s="304" t="s">
        <v>563</v>
      </c>
      <c r="C47" s="304"/>
      <c r="D47" s="304"/>
      <c r="E47" s="304"/>
      <c r="F47" s="570">
        <v>41439</v>
      </c>
      <c r="G47" s="631"/>
      <c r="P47" s="37"/>
    </row>
    <row r="52" spans="4:4" x14ac:dyDescent="0.2">
      <c r="D52" s="85"/>
    </row>
  </sheetData>
  <mergeCells count="1">
    <mergeCell ref="F47:G47"/>
  </mergeCells>
  <phoneticPr fontId="0" type="noConversion"/>
  <printOptions horizontalCentered="1"/>
  <pageMargins left="0.75" right="0.75" top="0.75" bottom="0.75" header="0.5" footer="0.5"/>
  <pageSetup scale="90"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3"/>
  <dimension ref="B1:J48"/>
  <sheetViews>
    <sheetView zoomScaleNormal="100" workbookViewId="0">
      <selection activeCell="B5" sqref="B5"/>
    </sheetView>
  </sheetViews>
  <sheetFormatPr defaultRowHeight="12.75" x14ac:dyDescent="0.2"/>
  <cols>
    <col min="1" max="1" width="5.7109375" style="17" customWidth="1"/>
    <col min="2" max="10" width="9.85546875" style="17" customWidth="1"/>
    <col min="11" max="11" width="5.7109375" style="17" customWidth="1"/>
    <col min="12" max="16384" width="9.140625" style="17"/>
  </cols>
  <sheetData>
    <row r="1" spans="2:10" ht="25.5" customHeight="1" x14ac:dyDescent="0.2"/>
    <row r="2" spans="2:10" ht="25.5" customHeight="1" x14ac:dyDescent="0.2"/>
    <row r="3" spans="2:10" ht="25.5" customHeight="1" x14ac:dyDescent="0.2"/>
    <row r="4" spans="2:10" ht="25.5" customHeight="1" x14ac:dyDescent="0.2"/>
    <row r="5" spans="2:10" ht="25.5" customHeight="1" x14ac:dyDescent="0.3">
      <c r="B5" s="178" t="s">
        <v>600</v>
      </c>
    </row>
    <row r="7" spans="2:10" s="60" customFormat="1" ht="11.25" x14ac:dyDescent="0.2">
      <c r="B7" s="98" t="s">
        <v>316</v>
      </c>
      <c r="C7" s="109"/>
      <c r="D7" s="223"/>
      <c r="E7" s="98" t="s">
        <v>211</v>
      </c>
      <c r="F7" s="109"/>
      <c r="G7" s="223"/>
      <c r="H7" s="98" t="s">
        <v>212</v>
      </c>
      <c r="I7" s="109"/>
      <c r="J7" s="223"/>
    </row>
    <row r="8" spans="2:10" x14ac:dyDescent="0.2">
      <c r="B8" s="305" t="str">
        <f>INTRO!$D$17</f>
        <v>NUMBER</v>
      </c>
      <c r="C8" s="181"/>
      <c r="D8" s="218"/>
      <c r="E8" s="306"/>
      <c r="F8" s="307"/>
      <c r="G8" s="308"/>
      <c r="H8" s="309"/>
      <c r="I8" s="30"/>
      <c r="J8" s="103"/>
    </row>
    <row r="9" spans="2:10" s="60" customFormat="1" ht="11.25" x14ac:dyDescent="0.2">
      <c r="B9" s="98" t="s">
        <v>314</v>
      </c>
      <c r="C9" s="109"/>
      <c r="D9" s="223"/>
      <c r="E9" s="98" t="s">
        <v>213</v>
      </c>
      <c r="F9" s="109"/>
      <c r="G9" s="223"/>
      <c r="H9" s="98" t="s">
        <v>214</v>
      </c>
      <c r="I9" s="109"/>
      <c r="J9" s="223"/>
    </row>
    <row r="10" spans="2:10" x14ac:dyDescent="0.2">
      <c r="B10" s="305" t="str">
        <f>INTRO!$D$16</f>
        <v>NAME</v>
      </c>
      <c r="C10" s="181"/>
      <c r="D10" s="218"/>
      <c r="E10" s="306"/>
      <c r="F10" s="307"/>
      <c r="G10" s="308"/>
      <c r="H10" s="309"/>
      <c r="I10" s="30"/>
      <c r="J10" s="103"/>
    </row>
    <row r="11" spans="2:10" s="60" customFormat="1" ht="11.25" x14ac:dyDescent="0.2">
      <c r="B11" s="98" t="s">
        <v>215</v>
      </c>
      <c r="C11" s="109"/>
      <c r="D11" s="223"/>
      <c r="E11" s="98" t="s">
        <v>216</v>
      </c>
      <c r="F11" s="109"/>
      <c r="G11" s="223"/>
      <c r="H11" s="98" t="s">
        <v>217</v>
      </c>
      <c r="I11" s="109"/>
      <c r="J11" s="223"/>
    </row>
    <row r="12" spans="2:10" x14ac:dyDescent="0.2">
      <c r="B12" s="310"/>
      <c r="C12" s="181"/>
      <c r="D12" s="218"/>
      <c r="E12" s="309"/>
      <c r="F12" s="30"/>
      <c r="G12" s="103"/>
      <c r="H12" s="309"/>
      <c r="I12" s="30"/>
      <c r="J12" s="103"/>
    </row>
    <row r="16" spans="2:10" ht="15.75" x14ac:dyDescent="0.25">
      <c r="C16" s="219"/>
      <c r="D16" s="311" t="s">
        <v>218</v>
      </c>
      <c r="E16" s="312"/>
      <c r="G16" s="219"/>
      <c r="H16" s="311" t="s">
        <v>219</v>
      </c>
      <c r="I16" s="312"/>
    </row>
    <row r="17" spans="3:9" x14ac:dyDescent="0.2">
      <c r="C17" s="166" t="s">
        <v>220</v>
      </c>
      <c r="D17" s="166" t="s">
        <v>221</v>
      </c>
      <c r="E17" s="166" t="s">
        <v>222</v>
      </c>
      <c r="G17" s="166" t="s">
        <v>220</v>
      </c>
      <c r="H17" s="166" t="s">
        <v>221</v>
      </c>
      <c r="I17" s="166" t="s">
        <v>222</v>
      </c>
    </row>
    <row r="18" spans="3:9" x14ac:dyDescent="0.2">
      <c r="C18" s="166">
        <v>1</v>
      </c>
      <c r="D18" s="313"/>
      <c r="E18" s="313"/>
      <c r="G18" s="166">
        <v>1</v>
      </c>
      <c r="H18" s="313"/>
      <c r="I18" s="313"/>
    </row>
    <row r="19" spans="3:9" x14ac:dyDescent="0.2">
      <c r="C19" s="166">
        <f>C18+1</f>
        <v>2</v>
      </c>
      <c r="D19" s="313"/>
      <c r="E19" s="313"/>
      <c r="G19" s="166">
        <f>G18+1</f>
        <v>2</v>
      </c>
      <c r="H19" s="313"/>
      <c r="I19" s="313"/>
    </row>
    <row r="20" spans="3:9" x14ac:dyDescent="0.2">
      <c r="C20" s="166">
        <f t="shared" ref="C20:C35" si="0">C19+1</f>
        <v>3</v>
      </c>
      <c r="D20" s="313"/>
      <c r="E20" s="313"/>
      <c r="G20" s="166">
        <f t="shared" ref="G20:G35" si="1">G19+1</f>
        <v>3</v>
      </c>
      <c r="H20" s="313"/>
      <c r="I20" s="313"/>
    </row>
    <row r="21" spans="3:9" x14ac:dyDescent="0.2">
      <c r="C21" s="166">
        <f t="shared" si="0"/>
        <v>4</v>
      </c>
      <c r="D21" s="313"/>
      <c r="E21" s="313"/>
      <c r="G21" s="166">
        <f t="shared" si="1"/>
        <v>4</v>
      </c>
      <c r="H21" s="313"/>
      <c r="I21" s="313"/>
    </row>
    <row r="22" spans="3:9" x14ac:dyDescent="0.2">
      <c r="C22" s="166">
        <f t="shared" si="0"/>
        <v>5</v>
      </c>
      <c r="D22" s="313"/>
      <c r="E22" s="313"/>
      <c r="G22" s="166">
        <f t="shared" si="1"/>
        <v>5</v>
      </c>
      <c r="H22" s="313"/>
      <c r="I22" s="313"/>
    </row>
    <row r="23" spans="3:9" x14ac:dyDescent="0.2">
      <c r="C23" s="166">
        <f t="shared" si="0"/>
        <v>6</v>
      </c>
      <c r="D23" s="313"/>
      <c r="E23" s="313"/>
      <c r="G23" s="166">
        <f t="shared" si="1"/>
        <v>6</v>
      </c>
      <c r="H23" s="313"/>
      <c r="I23" s="313"/>
    </row>
    <row r="24" spans="3:9" x14ac:dyDescent="0.2">
      <c r="C24" s="166">
        <f t="shared" si="0"/>
        <v>7</v>
      </c>
      <c r="D24" s="313"/>
      <c r="E24" s="313"/>
      <c r="G24" s="166">
        <f t="shared" si="1"/>
        <v>7</v>
      </c>
      <c r="H24" s="313"/>
      <c r="I24" s="313"/>
    </row>
    <row r="25" spans="3:9" x14ac:dyDescent="0.2">
      <c r="C25" s="166">
        <f t="shared" si="0"/>
        <v>8</v>
      </c>
      <c r="D25" s="313"/>
      <c r="E25" s="313"/>
      <c r="G25" s="166">
        <f t="shared" si="1"/>
        <v>8</v>
      </c>
      <c r="H25" s="313"/>
      <c r="I25" s="313"/>
    </row>
    <row r="26" spans="3:9" x14ac:dyDescent="0.2">
      <c r="C26" s="166">
        <f t="shared" si="0"/>
        <v>9</v>
      </c>
      <c r="D26" s="313"/>
      <c r="E26" s="313"/>
      <c r="G26" s="166">
        <f t="shared" si="1"/>
        <v>9</v>
      </c>
      <c r="H26" s="313"/>
      <c r="I26" s="313"/>
    </row>
    <row r="27" spans="3:9" x14ac:dyDescent="0.2">
      <c r="C27" s="166">
        <f t="shared" si="0"/>
        <v>10</v>
      </c>
      <c r="D27" s="313"/>
      <c r="E27" s="313"/>
      <c r="G27" s="166">
        <f t="shared" si="1"/>
        <v>10</v>
      </c>
      <c r="H27" s="313"/>
      <c r="I27" s="313"/>
    </row>
    <row r="28" spans="3:9" x14ac:dyDescent="0.2">
      <c r="C28" s="166">
        <f t="shared" si="0"/>
        <v>11</v>
      </c>
      <c r="D28" s="313"/>
      <c r="E28" s="313"/>
      <c r="G28" s="166">
        <f t="shared" si="1"/>
        <v>11</v>
      </c>
      <c r="H28" s="313"/>
      <c r="I28" s="313"/>
    </row>
    <row r="29" spans="3:9" x14ac:dyDescent="0.2">
      <c r="C29" s="166">
        <f t="shared" si="0"/>
        <v>12</v>
      </c>
      <c r="D29" s="313"/>
      <c r="E29" s="313"/>
      <c r="G29" s="166">
        <f t="shared" si="1"/>
        <v>12</v>
      </c>
      <c r="H29" s="313"/>
      <c r="I29" s="313"/>
    </row>
    <row r="30" spans="3:9" x14ac:dyDescent="0.2">
      <c r="C30" s="166">
        <f t="shared" si="0"/>
        <v>13</v>
      </c>
      <c r="D30" s="313"/>
      <c r="E30" s="313"/>
      <c r="G30" s="166">
        <f t="shared" si="1"/>
        <v>13</v>
      </c>
      <c r="H30" s="313"/>
      <c r="I30" s="313"/>
    </row>
    <row r="31" spans="3:9" x14ac:dyDescent="0.2">
      <c r="C31" s="166">
        <f t="shared" si="0"/>
        <v>14</v>
      </c>
      <c r="D31" s="313"/>
      <c r="E31" s="313"/>
      <c r="G31" s="166">
        <f t="shared" si="1"/>
        <v>14</v>
      </c>
      <c r="H31" s="313"/>
      <c r="I31" s="313"/>
    </row>
    <row r="32" spans="3:9" x14ac:dyDescent="0.2">
      <c r="C32" s="166">
        <f t="shared" si="0"/>
        <v>15</v>
      </c>
      <c r="D32" s="313"/>
      <c r="E32" s="313"/>
      <c r="G32" s="166">
        <f t="shared" si="1"/>
        <v>15</v>
      </c>
      <c r="H32" s="313"/>
      <c r="I32" s="313"/>
    </row>
    <row r="33" spans="2:9" x14ac:dyDescent="0.2">
      <c r="C33" s="166">
        <f t="shared" si="0"/>
        <v>16</v>
      </c>
      <c r="D33" s="313"/>
      <c r="E33" s="313"/>
      <c r="G33" s="166">
        <f t="shared" si="1"/>
        <v>16</v>
      </c>
      <c r="H33" s="313"/>
      <c r="I33" s="313"/>
    </row>
    <row r="34" spans="2:9" x14ac:dyDescent="0.2">
      <c r="C34" s="166">
        <f t="shared" si="0"/>
        <v>17</v>
      </c>
      <c r="D34" s="313"/>
      <c r="E34" s="313"/>
      <c r="G34" s="166">
        <f t="shared" si="1"/>
        <v>17</v>
      </c>
      <c r="H34" s="313"/>
      <c r="I34" s="313"/>
    </row>
    <row r="35" spans="2:9" x14ac:dyDescent="0.2">
      <c r="C35" s="166">
        <f t="shared" si="0"/>
        <v>18</v>
      </c>
      <c r="D35" s="313"/>
      <c r="E35" s="313"/>
      <c r="G35" s="166">
        <f t="shared" si="1"/>
        <v>18</v>
      </c>
      <c r="H35" s="313"/>
      <c r="I35" s="313"/>
    </row>
    <row r="36" spans="2:9" x14ac:dyDescent="0.2">
      <c r="C36" s="166">
        <f>C35+1</f>
        <v>19</v>
      </c>
      <c r="D36" s="313"/>
      <c r="E36" s="313"/>
      <c r="G36" s="166">
        <f>G35+1</f>
        <v>19</v>
      </c>
      <c r="H36" s="313"/>
      <c r="I36" s="313"/>
    </row>
    <row r="37" spans="2:9" x14ac:dyDescent="0.2">
      <c r="C37" s="166">
        <f>C36+1</f>
        <v>20</v>
      </c>
      <c r="D37" s="313"/>
      <c r="E37" s="313"/>
      <c r="G37" s="166">
        <f>G36+1</f>
        <v>20</v>
      </c>
      <c r="H37" s="313"/>
      <c r="I37" s="313"/>
    </row>
    <row r="41" spans="2:9" ht="15.75" customHeight="1" x14ac:dyDescent="0.2">
      <c r="C41" s="17" t="s">
        <v>223</v>
      </c>
      <c r="G41" s="314"/>
    </row>
    <row r="42" spans="2:9" ht="17.25" customHeight="1" x14ac:dyDescent="0.2">
      <c r="G42" s="314"/>
    </row>
    <row r="44" spans="2:9" x14ac:dyDescent="0.2">
      <c r="C44" s="17" t="s">
        <v>45</v>
      </c>
      <c r="D44" s="102"/>
      <c r="E44" s="102"/>
      <c r="F44" s="102"/>
      <c r="G44" s="102"/>
      <c r="H44" s="102"/>
      <c r="I44" s="102"/>
    </row>
    <row r="45" spans="2:9" x14ac:dyDescent="0.2">
      <c r="D45" s="102"/>
      <c r="E45" s="102"/>
      <c r="F45" s="102"/>
      <c r="G45" s="102"/>
      <c r="H45" s="102"/>
      <c r="I45" s="102"/>
    </row>
    <row r="46" spans="2:9" x14ac:dyDescent="0.2">
      <c r="D46" s="102"/>
      <c r="E46" s="102"/>
      <c r="F46" s="102"/>
      <c r="G46" s="102"/>
      <c r="H46" s="102"/>
      <c r="I46" s="102"/>
    </row>
    <row r="47" spans="2:9" s="39" customFormat="1" ht="9" x14ac:dyDescent="0.15">
      <c r="B47" s="39" t="s">
        <v>563</v>
      </c>
      <c r="D47" s="96">
        <v>41439</v>
      </c>
    </row>
    <row r="48" spans="2:9" x14ac:dyDescent="0.2">
      <c r="B48" s="37"/>
    </row>
  </sheetData>
  <phoneticPr fontId="0" type="noConversion"/>
  <pageMargins left="0.75" right="0.75" top="1" bottom="1" header="0.5" footer="0.5"/>
  <pageSetup scale="96"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1265" r:id="rId4" name="Check Box 1">
              <controlPr defaultSize="0" autoFill="0" autoLine="0" autoPict="0">
                <anchor moveWithCells="1">
                  <from>
                    <xdr:col>6</xdr:col>
                    <xdr:colOff>152400</xdr:colOff>
                    <xdr:row>39</xdr:row>
                    <xdr:rowOff>152400</xdr:rowOff>
                  </from>
                  <to>
                    <xdr:col>8</xdr:col>
                    <xdr:colOff>304800</xdr:colOff>
                    <xdr:row>41</xdr:row>
                    <xdr:rowOff>0</xdr:rowOff>
                  </to>
                </anchor>
              </controlPr>
            </control>
          </mc:Choice>
        </mc:AlternateContent>
        <mc:AlternateContent xmlns:mc="http://schemas.openxmlformats.org/markup-compatibility/2006">
          <mc:Choice Requires="x14">
            <control shapeId="11266" r:id="rId5" name="Check Box 2">
              <controlPr defaultSize="0" autoFill="0" autoLine="0" autoPict="0">
                <anchor moveWithCells="1">
                  <from>
                    <xdr:col>6</xdr:col>
                    <xdr:colOff>152400</xdr:colOff>
                    <xdr:row>41</xdr:row>
                    <xdr:rowOff>9525</xdr:rowOff>
                  </from>
                  <to>
                    <xdr:col>8</xdr:col>
                    <xdr:colOff>447675</xdr:colOff>
                    <xdr:row>42</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22</vt:i4>
      </vt:variant>
    </vt:vector>
  </HeadingPairs>
  <TitlesOfParts>
    <vt:vector size="38" baseType="lpstr">
      <vt:lpstr>INTRO</vt:lpstr>
      <vt:lpstr>PSW</vt:lpstr>
      <vt:lpstr>APPEARANCE</vt:lpstr>
      <vt:lpstr>DC APPEARANCE</vt:lpstr>
      <vt:lpstr>DIMENSIONAL</vt:lpstr>
      <vt:lpstr>MATERIAL</vt:lpstr>
      <vt:lpstr>PERFORMANCE</vt:lpstr>
      <vt:lpstr>GR&amp;R VAR</vt:lpstr>
      <vt:lpstr>GR&amp;R ATT</vt:lpstr>
      <vt:lpstr>DFMEA</vt:lpstr>
      <vt:lpstr>PFMEA</vt:lpstr>
      <vt:lpstr>FMEA RPN Tables</vt:lpstr>
      <vt:lpstr>FLOW</vt:lpstr>
      <vt:lpstr>CPLAN</vt:lpstr>
      <vt:lpstr>OTHER</vt:lpstr>
      <vt:lpstr>Bulk Material Interim</vt:lpstr>
      <vt:lpstr>APPEARANCE!Print_Area</vt:lpstr>
      <vt:lpstr>CPLAN!Print_Area</vt:lpstr>
      <vt:lpstr>'DC APPEARANCE'!Print_Area</vt:lpstr>
      <vt:lpstr>DFMEA!Print_Area</vt:lpstr>
      <vt:lpstr>DIMENSIONAL!Print_Area</vt:lpstr>
      <vt:lpstr>FLOW!Print_Area</vt:lpstr>
      <vt:lpstr>'FMEA RPN Tables'!Print_Area</vt:lpstr>
      <vt:lpstr>'GR&amp;R ATT'!Print_Area</vt:lpstr>
      <vt:lpstr>'GR&amp;R VAR'!Print_Area</vt:lpstr>
      <vt:lpstr>INTRO!Print_Area</vt:lpstr>
      <vt:lpstr>MATERIAL!Print_Area</vt:lpstr>
      <vt:lpstr>OTHER!Print_Area</vt:lpstr>
      <vt:lpstr>PERFORMANCE!Print_Area</vt:lpstr>
      <vt:lpstr>PFMEA!Print_Area</vt:lpstr>
      <vt:lpstr>PSW!Print_Area</vt:lpstr>
      <vt:lpstr>CPLAN!Print_Titles</vt:lpstr>
      <vt:lpstr>DFMEA!Print_Titles</vt:lpstr>
      <vt:lpstr>DIMENSIONAL!Print_Titles</vt:lpstr>
      <vt:lpstr>FLOW!Print_Titles</vt:lpstr>
      <vt:lpstr>MATERIAL!Print_Titles</vt:lpstr>
      <vt:lpstr>PERFORMANCE!Print_Titles</vt:lpstr>
      <vt:lpstr>PFMEA!Print_Titles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Jarold March</dc:creator>
  <cp:lastModifiedBy>Ed Cauchi</cp:lastModifiedBy>
  <cp:lastPrinted>2015-03-06T16:16:29Z</cp:lastPrinted>
  <dcterms:created xsi:type="dcterms:W3CDTF">1999-08-04T22:09:04Z</dcterms:created>
  <dcterms:modified xsi:type="dcterms:W3CDTF">2015-03-06T16:16:34Z</dcterms:modified>
</cp:coreProperties>
</file>